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汇总表" sheetId="1" r:id="rId1"/>
  </sheets>
  <definedNames>
    <definedName name="_xlnm.Print_Titles" localSheetId="0">汇总表!$2:$4</definedName>
  </definedNames>
  <calcPr calcId="144525" concurrentCalc="0"/>
</workbook>
</file>

<file path=xl/sharedStrings.xml><?xml version="1.0" encoding="utf-8"?>
<sst xmlns="http://schemas.openxmlformats.org/spreadsheetml/2006/main" count="89" uniqueCount="83">
  <si>
    <t>附件1</t>
  </si>
  <si>
    <t>2020年中央林业草原生态保护恢复资金分配表</t>
  </si>
  <si>
    <t>单位</t>
  </si>
  <si>
    <t>合计</t>
  </si>
  <si>
    <t>天保工程社会保险补助</t>
  </si>
  <si>
    <t>天保工程政策性社会性支出</t>
  </si>
  <si>
    <t>天保工程区外停伐补助</t>
  </si>
  <si>
    <t>国家公园补助</t>
  </si>
  <si>
    <t>备注</t>
  </si>
  <si>
    <t>全省合计</t>
  </si>
  <si>
    <t>黄石市</t>
  </si>
  <si>
    <t>大冶市</t>
  </si>
  <si>
    <t>阳新县</t>
  </si>
  <si>
    <t>十堰市</t>
  </si>
  <si>
    <t>市本级</t>
  </si>
  <si>
    <t>其中：市直</t>
  </si>
  <si>
    <t>张湾区</t>
  </si>
  <si>
    <t>茅箭区</t>
  </si>
  <si>
    <t>丹江口市</t>
  </si>
  <si>
    <t>郧阳区</t>
  </si>
  <si>
    <t>郧西县</t>
  </si>
  <si>
    <t>竹山县</t>
  </si>
  <si>
    <t>竹溪县</t>
  </si>
  <si>
    <t>房县</t>
  </si>
  <si>
    <t>荆州市</t>
  </si>
  <si>
    <t>松滋市</t>
  </si>
  <si>
    <t>宜昌市</t>
  </si>
  <si>
    <t>后河保护区</t>
  </si>
  <si>
    <t>夷陵区</t>
  </si>
  <si>
    <t>宜都市</t>
  </si>
  <si>
    <t>当阳市</t>
  </si>
  <si>
    <t>远安县</t>
  </si>
  <si>
    <t>兴山县</t>
  </si>
  <si>
    <t>秭归县</t>
  </si>
  <si>
    <t>长阳县</t>
  </si>
  <si>
    <t>五峰县</t>
  </si>
  <si>
    <t>襄阳市</t>
  </si>
  <si>
    <t>其中：襄城区</t>
  </si>
  <si>
    <t>枣阳市</t>
  </si>
  <si>
    <t>宜城市</t>
  </si>
  <si>
    <t>南漳县</t>
  </si>
  <si>
    <t>保康县</t>
  </si>
  <si>
    <t>荆门市</t>
  </si>
  <si>
    <t>钟祥市</t>
  </si>
  <si>
    <t>京山市</t>
  </si>
  <si>
    <t>孝感市</t>
  </si>
  <si>
    <t>大悟县</t>
  </si>
  <si>
    <t>黄冈市</t>
  </si>
  <si>
    <t>团风县</t>
  </si>
  <si>
    <t>红安县</t>
  </si>
  <si>
    <t>麻城市</t>
  </si>
  <si>
    <t>罗田县</t>
  </si>
  <si>
    <t>英山县</t>
  </si>
  <si>
    <t>浠水县</t>
  </si>
  <si>
    <t>蕲春县</t>
  </si>
  <si>
    <t>武穴市</t>
  </si>
  <si>
    <t>黄梅县</t>
  </si>
  <si>
    <t>咸宁市</t>
  </si>
  <si>
    <t>咸安区</t>
  </si>
  <si>
    <t>赤壁市</t>
  </si>
  <si>
    <t>通城县</t>
  </si>
  <si>
    <t>崇阳县</t>
  </si>
  <si>
    <t>通山县</t>
  </si>
  <si>
    <t>恩施州</t>
  </si>
  <si>
    <t>州本级</t>
  </si>
  <si>
    <t>其中：州直</t>
  </si>
  <si>
    <t>七姊妹山</t>
  </si>
  <si>
    <t>恩施市</t>
  </si>
  <si>
    <t>建始县</t>
  </si>
  <si>
    <t>巴东县</t>
  </si>
  <si>
    <t>利川市</t>
  </si>
  <si>
    <t>宣恩县</t>
  </si>
  <si>
    <t>咸丰县</t>
  </si>
  <si>
    <t>来凤县</t>
  </si>
  <si>
    <t>鹤峰县</t>
  </si>
  <si>
    <t>随州市</t>
  </si>
  <si>
    <t>广水市</t>
  </si>
  <si>
    <t>随  县</t>
  </si>
  <si>
    <t>神农架林区</t>
  </si>
  <si>
    <t>林管局</t>
  </si>
  <si>
    <t>国家公园</t>
  </si>
  <si>
    <t>省直</t>
  </si>
  <si>
    <t>省太子山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</si>
</sst>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5" fillId="0" borderId="0">
      <alignment vertical="center"/>
    </xf>
    <xf numFmtId="0" fontId="26" fillId="7" borderId="6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" fillId="0" borderId="0"/>
    <xf numFmtId="0" fontId="27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11" applyFont="1" applyAlignment="1">
      <alignment horizont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52" applyFont="1" applyAlignment="1">
      <alignment horizontal="center" vertical="center"/>
    </xf>
    <xf numFmtId="176" fontId="3" fillId="0" borderId="0" xfId="52" applyNumberFormat="1" applyFont="1" applyAlignment="1">
      <alignment horizontal="center" vertical="center"/>
    </xf>
    <xf numFmtId="0" fontId="4" fillId="0" borderId="0" xfId="52" applyFont="1">
      <alignment vertical="center"/>
    </xf>
    <xf numFmtId="0" fontId="5" fillId="0" borderId="0" xfId="52" applyAlignment="1">
      <alignment horizontal="center" vertical="center"/>
    </xf>
    <xf numFmtId="176" fontId="5" fillId="0" borderId="0" xfId="52" applyNumberFormat="1" applyFont="1" applyAlignment="1">
      <alignment horizontal="center" vertical="center"/>
    </xf>
    <xf numFmtId="0" fontId="4" fillId="0" borderId="1" xfId="52" applyFont="1" applyBorder="1" applyAlignment="1">
      <alignment horizontal="center" vertical="center"/>
    </xf>
    <xf numFmtId="176" fontId="4" fillId="0" borderId="1" xfId="52" applyNumberFormat="1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/>
    </xf>
    <xf numFmtId="176" fontId="6" fillId="0" borderId="2" xfId="52" applyNumberFormat="1" applyFont="1" applyBorder="1" applyAlignment="1">
      <alignment horizontal="center" vertical="center"/>
    </xf>
    <xf numFmtId="0" fontId="7" fillId="0" borderId="1" xfId="55" applyFont="1" applyBorder="1" applyAlignment="1">
      <alignment horizontal="left" vertical="center" wrapText="1"/>
    </xf>
    <xf numFmtId="176" fontId="6" fillId="0" borderId="1" xfId="52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 wrapText="1" shrinkToFit="1"/>
    </xf>
    <xf numFmtId="176" fontId="4" fillId="0" borderId="1" xfId="52" applyNumberFormat="1" applyFont="1" applyBorder="1" applyAlignment="1">
      <alignment horizontal="center" vertical="center"/>
    </xf>
    <xf numFmtId="176" fontId="8" fillId="0" borderId="1" xfId="52" applyNumberFormat="1" applyFont="1" applyBorder="1" applyAlignment="1">
      <alignment horizontal="center" vertical="center"/>
    </xf>
    <xf numFmtId="0" fontId="2" fillId="0" borderId="1" xfId="55" applyFont="1" applyBorder="1" applyAlignment="1">
      <alignment horizontal="center" vertical="center" wrapText="1"/>
    </xf>
    <xf numFmtId="0" fontId="4" fillId="0" borderId="1" xfId="52" applyNumberFormat="1" applyFont="1" applyBorder="1" applyAlignment="1">
      <alignment horizontal="right" vertical="center"/>
    </xf>
    <xf numFmtId="0" fontId="4" fillId="0" borderId="1" xfId="52" applyNumberFormat="1" applyFont="1" applyBorder="1" applyAlignment="1">
      <alignment horizontal="center" vertical="center"/>
    </xf>
    <xf numFmtId="0" fontId="4" fillId="0" borderId="1" xfId="52" applyFont="1" applyBorder="1" applyAlignment="1">
      <alignment horizontal="right" vertical="center"/>
    </xf>
    <xf numFmtId="0" fontId="2" fillId="0" borderId="1" xfId="55" applyFont="1" applyBorder="1" applyAlignment="1">
      <alignment horizontal="right" vertical="center" wrapText="1"/>
    </xf>
    <xf numFmtId="0" fontId="4" fillId="0" borderId="1" xfId="52" applyNumberFormat="1" applyFont="1" applyFill="1" applyBorder="1" applyAlignment="1">
      <alignment horizontal="center" vertical="center"/>
    </xf>
    <xf numFmtId="0" fontId="4" fillId="0" borderId="1" xfId="52" applyFont="1" applyBorder="1" applyAlignment="1">
      <alignment horizontal="center" vertical="center" wrapText="1"/>
    </xf>
    <xf numFmtId="0" fontId="4" fillId="0" borderId="1" xfId="52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_x000a_mouse.drv=lm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Book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&#10;mouse.drv=lm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_2014年新一轮退耕还林中央财政专项资金分配表" xfId="54"/>
    <cellStyle name="常规_Sheet1" xfId="55"/>
    <cellStyle name="常规 4" xfId="56"/>
    <cellStyle name="常规 5" xfId="5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showZeros="0" tabSelected="1" workbookViewId="0">
      <pane xSplit="1" ySplit="4" topLeftCell="B5" activePane="bottomRight" state="frozen"/>
      <selection/>
      <selection pane="topRight"/>
      <selection pane="bottomLeft"/>
      <selection pane="bottomRight" activeCell="A2" sqref="A2:G2"/>
    </sheetView>
  </sheetViews>
  <sheetFormatPr defaultColWidth="9" defaultRowHeight="14.4" outlineLevelCol="6"/>
  <cols>
    <col min="1" max="1" width="12.75" style="2" customWidth="1"/>
    <col min="2" max="2" width="12.1296296296296" style="3" customWidth="1"/>
    <col min="3" max="3" width="10.75" style="3" customWidth="1"/>
    <col min="4" max="4" width="10.25" style="4" customWidth="1"/>
    <col min="5" max="5" width="12.8796296296296" style="4" customWidth="1"/>
    <col min="6" max="6" width="14.75" style="4" customWidth="1"/>
    <col min="7" max="7" width="12.25" style="4" customWidth="1"/>
  </cols>
  <sheetData>
    <row r="1" ht="24" customHeight="1" spans="1:1">
      <c r="A1" s="5" t="s">
        <v>0</v>
      </c>
    </row>
    <row r="2" ht="30" customHeight="1" spans="1:7">
      <c r="A2" s="6" t="s">
        <v>1</v>
      </c>
      <c r="B2" s="6"/>
      <c r="C2" s="6"/>
      <c r="D2" s="7"/>
      <c r="E2" s="7"/>
      <c r="F2" s="7"/>
      <c r="G2" s="7"/>
    </row>
    <row r="3" ht="21" customHeight="1" spans="1:7">
      <c r="A3" s="8"/>
      <c r="B3" s="9"/>
      <c r="C3" s="9"/>
      <c r="E3" s="10"/>
      <c r="F3" s="10"/>
      <c r="G3" s="10"/>
    </row>
    <row r="4" ht="48.95" customHeight="1" spans="1:7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spans="1:7">
      <c r="A5" s="13" t="s">
        <v>9</v>
      </c>
      <c r="B5" s="14">
        <f t="shared" ref="B5:G5" si="0">B6+B9+B20+B22+B34+B41+B46+B49+B59+B65+B77+B80+B83</f>
        <v>5434</v>
      </c>
      <c r="C5" s="14">
        <f t="shared" si="0"/>
        <v>1967</v>
      </c>
      <c r="D5" s="14">
        <f t="shared" si="0"/>
        <v>361</v>
      </c>
      <c r="E5" s="14">
        <f t="shared" si="0"/>
        <v>139</v>
      </c>
      <c r="F5" s="14">
        <f t="shared" si="0"/>
        <v>2967</v>
      </c>
      <c r="G5" s="14">
        <f t="shared" si="0"/>
        <v>0</v>
      </c>
    </row>
    <row r="6" s="1" customFormat="1" ht="15.6" spans="1:7">
      <c r="A6" s="15" t="s">
        <v>10</v>
      </c>
      <c r="B6" s="16">
        <f t="shared" ref="B6:G6" si="1">B7+B8</f>
        <v>2</v>
      </c>
      <c r="C6" s="16">
        <f t="shared" si="1"/>
        <v>0</v>
      </c>
      <c r="D6" s="16">
        <f t="shared" si="1"/>
        <v>0</v>
      </c>
      <c r="E6" s="16">
        <f t="shared" si="1"/>
        <v>2</v>
      </c>
      <c r="F6" s="16">
        <f t="shared" si="1"/>
        <v>0</v>
      </c>
      <c r="G6" s="16">
        <f t="shared" si="1"/>
        <v>0</v>
      </c>
    </row>
    <row r="7" s="1" customFormat="1" ht="15.6" spans="1:7">
      <c r="A7" s="17" t="s">
        <v>11</v>
      </c>
      <c r="B7" s="18">
        <f t="shared" ref="B7:B19" si="2">C7+D7+E7+F7</f>
        <v>1</v>
      </c>
      <c r="C7" s="18"/>
      <c r="D7" s="18"/>
      <c r="E7" s="18">
        <v>1</v>
      </c>
      <c r="F7" s="18"/>
      <c r="G7" s="18"/>
    </row>
    <row r="8" s="1" customFormat="1" ht="15.6" spans="1:7">
      <c r="A8" s="17" t="s">
        <v>12</v>
      </c>
      <c r="B8" s="18">
        <f t="shared" si="2"/>
        <v>1</v>
      </c>
      <c r="C8" s="18"/>
      <c r="D8" s="18"/>
      <c r="E8" s="18">
        <v>1</v>
      </c>
      <c r="F8" s="18"/>
      <c r="G8" s="18"/>
    </row>
    <row r="9" spans="1:7">
      <c r="A9" s="15" t="s">
        <v>13</v>
      </c>
      <c r="B9" s="19">
        <f t="shared" ref="B9:G9" si="3">B10+B14+B15+B16+B17+B18+B19</f>
        <v>677</v>
      </c>
      <c r="C9" s="19">
        <f t="shared" si="3"/>
        <v>591</v>
      </c>
      <c r="D9" s="19">
        <f t="shared" si="3"/>
        <v>86</v>
      </c>
      <c r="E9" s="19">
        <f t="shared" si="3"/>
        <v>0</v>
      </c>
      <c r="F9" s="19">
        <f t="shared" si="3"/>
        <v>0</v>
      </c>
      <c r="G9" s="19">
        <f t="shared" si="3"/>
        <v>0</v>
      </c>
    </row>
    <row r="10" spans="1:7">
      <c r="A10" s="20" t="s">
        <v>14</v>
      </c>
      <c r="B10" s="18">
        <f t="shared" ref="B10:G10" si="4">B11+B12+B13</f>
        <v>79</v>
      </c>
      <c r="C10" s="18">
        <f t="shared" si="4"/>
        <v>77</v>
      </c>
      <c r="D10" s="18">
        <f t="shared" si="4"/>
        <v>2</v>
      </c>
      <c r="E10" s="18">
        <f t="shared" si="4"/>
        <v>0</v>
      </c>
      <c r="F10" s="18">
        <f t="shared" si="4"/>
        <v>0</v>
      </c>
      <c r="G10" s="18">
        <f t="shared" si="4"/>
        <v>0</v>
      </c>
    </row>
    <row r="11" spans="1:7">
      <c r="A11" s="21" t="s">
        <v>15</v>
      </c>
      <c r="B11" s="18">
        <f t="shared" si="2"/>
        <v>66</v>
      </c>
      <c r="C11" s="18">
        <v>64</v>
      </c>
      <c r="D11" s="18">
        <v>2</v>
      </c>
      <c r="E11" s="18"/>
      <c r="F11" s="18"/>
      <c r="G11" s="18">
        <f>G12+G13</f>
        <v>0</v>
      </c>
    </row>
    <row r="12" spans="1:7">
      <c r="A12" s="21" t="s">
        <v>16</v>
      </c>
      <c r="B12" s="18">
        <f t="shared" si="2"/>
        <v>1</v>
      </c>
      <c r="C12" s="18">
        <v>1</v>
      </c>
      <c r="D12" s="18"/>
      <c r="E12" s="18"/>
      <c r="F12" s="18"/>
      <c r="G12" s="18"/>
    </row>
    <row r="13" spans="1:7">
      <c r="A13" s="21" t="s">
        <v>17</v>
      </c>
      <c r="B13" s="18">
        <f t="shared" si="2"/>
        <v>12</v>
      </c>
      <c r="C13" s="18">
        <v>12</v>
      </c>
      <c r="D13" s="18"/>
      <c r="E13" s="18"/>
      <c r="F13" s="18"/>
      <c r="G13" s="18"/>
    </row>
    <row r="14" spans="1:7">
      <c r="A14" s="22" t="s">
        <v>18</v>
      </c>
      <c r="B14" s="18">
        <f t="shared" si="2"/>
        <v>76</v>
      </c>
      <c r="C14" s="18">
        <v>76</v>
      </c>
      <c r="D14" s="18"/>
      <c r="E14" s="18"/>
      <c r="F14" s="18"/>
      <c r="G14" s="18"/>
    </row>
    <row r="15" spans="1:7">
      <c r="A15" s="22" t="s">
        <v>19</v>
      </c>
      <c r="B15" s="18">
        <f t="shared" si="2"/>
        <v>37</v>
      </c>
      <c r="C15" s="18">
        <v>37</v>
      </c>
      <c r="D15" s="18"/>
      <c r="E15" s="18"/>
      <c r="F15" s="18"/>
      <c r="G15" s="18"/>
    </row>
    <row r="16" spans="1:7">
      <c r="A16" s="22" t="s">
        <v>20</v>
      </c>
      <c r="B16" s="18">
        <f t="shared" si="2"/>
        <v>33</v>
      </c>
      <c r="C16" s="18">
        <v>33</v>
      </c>
      <c r="D16" s="18"/>
      <c r="E16" s="18"/>
      <c r="F16" s="18"/>
      <c r="G16" s="18"/>
    </row>
    <row r="17" spans="1:7">
      <c r="A17" s="22" t="s">
        <v>21</v>
      </c>
      <c r="B17" s="18">
        <f t="shared" si="2"/>
        <v>91</v>
      </c>
      <c r="C17" s="18">
        <v>78</v>
      </c>
      <c r="D17" s="18">
        <v>13</v>
      </c>
      <c r="E17" s="18"/>
      <c r="F17" s="18"/>
      <c r="G17" s="18"/>
    </row>
    <row r="18" spans="1:7">
      <c r="A18" s="22" t="s">
        <v>22</v>
      </c>
      <c r="B18" s="18">
        <f t="shared" si="2"/>
        <v>176</v>
      </c>
      <c r="C18" s="18">
        <v>154</v>
      </c>
      <c r="D18" s="18">
        <v>22</v>
      </c>
      <c r="E18" s="18"/>
      <c r="F18" s="18"/>
      <c r="G18" s="18"/>
    </row>
    <row r="19" spans="1:7">
      <c r="A19" s="22" t="s">
        <v>23</v>
      </c>
      <c r="B19" s="18">
        <f t="shared" si="2"/>
        <v>185</v>
      </c>
      <c r="C19" s="18">
        <v>136</v>
      </c>
      <c r="D19" s="18">
        <v>49</v>
      </c>
      <c r="E19" s="18"/>
      <c r="F19" s="18"/>
      <c r="G19" s="18"/>
    </row>
    <row r="20" s="1" customFormat="1" ht="15.6" spans="1:7">
      <c r="A20" s="15" t="s">
        <v>24</v>
      </c>
      <c r="B20" s="16">
        <f t="shared" ref="B20:G20" si="5">SUM(B21:B21)</f>
        <v>1</v>
      </c>
      <c r="C20" s="16">
        <f t="shared" si="5"/>
        <v>0</v>
      </c>
      <c r="D20" s="16">
        <f t="shared" si="5"/>
        <v>0</v>
      </c>
      <c r="E20" s="16">
        <f t="shared" si="5"/>
        <v>1</v>
      </c>
      <c r="F20" s="16">
        <f t="shared" si="5"/>
        <v>0</v>
      </c>
      <c r="G20" s="16">
        <f t="shared" si="5"/>
        <v>0</v>
      </c>
    </row>
    <row r="21" s="1" customFormat="1" ht="15.6" spans="1:7">
      <c r="A21" s="22" t="s">
        <v>25</v>
      </c>
      <c r="B21" s="18">
        <f t="shared" ref="B21:B27" si="6">C21+D21+E21+F21</f>
        <v>1</v>
      </c>
      <c r="C21" s="18"/>
      <c r="D21" s="18"/>
      <c r="E21" s="18">
        <v>1</v>
      </c>
      <c r="F21" s="18"/>
      <c r="G21" s="18"/>
    </row>
    <row r="22" spans="1:7">
      <c r="A22" s="15" t="s">
        <v>26</v>
      </c>
      <c r="B22" s="16">
        <f t="shared" ref="B22:G22" si="7">B23+B26+B27+B28+B29+B30+B31+B32+B33</f>
        <v>420</v>
      </c>
      <c r="C22" s="16">
        <f t="shared" si="7"/>
        <v>361</v>
      </c>
      <c r="D22" s="16">
        <f t="shared" si="7"/>
        <v>52</v>
      </c>
      <c r="E22" s="16">
        <f t="shared" si="7"/>
        <v>7</v>
      </c>
      <c r="F22" s="16">
        <f t="shared" si="7"/>
        <v>0</v>
      </c>
      <c r="G22" s="16">
        <f t="shared" si="7"/>
        <v>0</v>
      </c>
    </row>
    <row r="23" spans="1:7">
      <c r="A23" s="20" t="s">
        <v>14</v>
      </c>
      <c r="B23" s="18">
        <f t="shared" ref="B23:G23" si="8">B24+B25</f>
        <v>26</v>
      </c>
      <c r="C23" s="18">
        <f t="shared" si="8"/>
        <v>18</v>
      </c>
      <c r="D23" s="18">
        <f t="shared" si="8"/>
        <v>8</v>
      </c>
      <c r="E23" s="18">
        <f t="shared" si="8"/>
        <v>0</v>
      </c>
      <c r="F23" s="18"/>
      <c r="G23" s="18">
        <f t="shared" si="8"/>
        <v>0</v>
      </c>
    </row>
    <row r="24" spans="1:7">
      <c r="A24" s="21" t="s">
        <v>15</v>
      </c>
      <c r="B24" s="18">
        <f t="shared" si="6"/>
        <v>24</v>
      </c>
      <c r="C24" s="18">
        <v>18</v>
      </c>
      <c r="D24" s="18">
        <v>6</v>
      </c>
      <c r="E24" s="18"/>
      <c r="F24" s="18"/>
      <c r="G24" s="18"/>
    </row>
    <row r="25" spans="1:7">
      <c r="A25" s="23" t="s">
        <v>27</v>
      </c>
      <c r="B25" s="18">
        <f t="shared" si="6"/>
        <v>2</v>
      </c>
      <c r="C25" s="18"/>
      <c r="D25" s="18">
        <v>2</v>
      </c>
      <c r="E25" s="18"/>
      <c r="F25" s="18"/>
      <c r="G25" s="18"/>
    </row>
    <row r="26" spans="1:7">
      <c r="A26" s="11" t="s">
        <v>28</v>
      </c>
      <c r="B26" s="18">
        <f t="shared" si="6"/>
        <v>10</v>
      </c>
      <c r="C26" s="18"/>
      <c r="D26" s="18">
        <v>10</v>
      </c>
      <c r="E26" s="18"/>
      <c r="F26" s="18"/>
      <c r="G26" s="18"/>
    </row>
    <row r="27" spans="1:7">
      <c r="A27" s="11" t="s">
        <v>29</v>
      </c>
      <c r="B27" s="18">
        <f t="shared" si="6"/>
        <v>135</v>
      </c>
      <c r="C27" s="18">
        <v>130</v>
      </c>
      <c r="D27" s="18">
        <v>5</v>
      </c>
      <c r="E27" s="18"/>
      <c r="F27" s="18"/>
      <c r="G27" s="18"/>
    </row>
    <row r="28" s="1" customFormat="1" ht="15.6" spans="1:7">
      <c r="A28" s="11" t="s">
        <v>30</v>
      </c>
      <c r="B28" s="18">
        <f t="shared" ref="B28:B33" si="9">C28+D28+E28+F28</f>
        <v>7</v>
      </c>
      <c r="C28" s="18"/>
      <c r="D28" s="18"/>
      <c r="E28" s="18">
        <v>7</v>
      </c>
      <c r="F28" s="18"/>
      <c r="G28" s="18"/>
    </row>
    <row r="29" spans="1:7">
      <c r="A29" s="11" t="s">
        <v>31</v>
      </c>
      <c r="B29" s="18">
        <f t="shared" si="9"/>
        <v>41</v>
      </c>
      <c r="C29" s="18">
        <v>34</v>
      </c>
      <c r="D29" s="18">
        <v>7</v>
      </c>
      <c r="E29" s="18"/>
      <c r="F29" s="18"/>
      <c r="G29" s="18"/>
    </row>
    <row r="30" spans="1:7">
      <c r="A30" s="11" t="s">
        <v>32</v>
      </c>
      <c r="B30" s="18">
        <f t="shared" si="9"/>
        <v>57</v>
      </c>
      <c r="C30" s="18">
        <v>49</v>
      </c>
      <c r="D30" s="18">
        <v>8</v>
      </c>
      <c r="E30" s="18"/>
      <c r="F30" s="18"/>
      <c r="G30" s="18"/>
    </row>
    <row r="31" spans="1:7">
      <c r="A31" s="11" t="s">
        <v>33</v>
      </c>
      <c r="B31" s="18">
        <f t="shared" si="9"/>
        <v>47</v>
      </c>
      <c r="C31" s="18">
        <v>44</v>
      </c>
      <c r="D31" s="18">
        <v>3</v>
      </c>
      <c r="E31" s="18"/>
      <c r="F31" s="18"/>
      <c r="G31" s="18"/>
    </row>
    <row r="32" spans="1:7">
      <c r="A32" s="11" t="s">
        <v>34</v>
      </c>
      <c r="B32" s="18">
        <f t="shared" si="9"/>
        <v>64</v>
      </c>
      <c r="C32" s="18">
        <v>60</v>
      </c>
      <c r="D32" s="18">
        <v>4</v>
      </c>
      <c r="E32" s="18"/>
      <c r="F32" s="18"/>
      <c r="G32" s="18"/>
    </row>
    <row r="33" spans="1:7">
      <c r="A33" s="11" t="s">
        <v>35</v>
      </c>
      <c r="B33" s="18">
        <f t="shared" si="9"/>
        <v>33</v>
      </c>
      <c r="C33" s="18">
        <v>26</v>
      </c>
      <c r="D33" s="18">
        <v>7</v>
      </c>
      <c r="E33" s="18"/>
      <c r="F33" s="18"/>
      <c r="G33" s="18"/>
    </row>
    <row r="34" spans="1:7">
      <c r="A34" s="15" t="s">
        <v>36</v>
      </c>
      <c r="B34" s="16">
        <f t="shared" ref="B34:G34" si="10">B35+B37+B38+B39+B40</f>
        <v>227</v>
      </c>
      <c r="C34" s="16">
        <f t="shared" si="10"/>
        <v>210</v>
      </c>
      <c r="D34" s="16">
        <f t="shared" si="10"/>
        <v>6</v>
      </c>
      <c r="E34" s="16">
        <f t="shared" si="10"/>
        <v>11</v>
      </c>
      <c r="F34" s="16">
        <f t="shared" si="10"/>
        <v>0</v>
      </c>
      <c r="G34" s="16">
        <f t="shared" si="10"/>
        <v>0</v>
      </c>
    </row>
    <row r="35" spans="1:7">
      <c r="A35" s="20" t="s">
        <v>14</v>
      </c>
      <c r="B35" s="18">
        <f t="shared" ref="B35:G35" si="11">B36</f>
        <v>1</v>
      </c>
      <c r="C35" s="18">
        <f t="shared" si="11"/>
        <v>0</v>
      </c>
      <c r="D35" s="18">
        <f t="shared" si="11"/>
        <v>0</v>
      </c>
      <c r="E35" s="18">
        <f t="shared" si="11"/>
        <v>1</v>
      </c>
      <c r="F35" s="18">
        <f t="shared" si="11"/>
        <v>0</v>
      </c>
      <c r="G35" s="18">
        <f t="shared" si="11"/>
        <v>0</v>
      </c>
    </row>
    <row r="36" spans="1:7">
      <c r="A36" s="24" t="s">
        <v>37</v>
      </c>
      <c r="B36" s="18">
        <f t="shared" ref="B36:B40" si="12">C36+D36+E36+F36</f>
        <v>1</v>
      </c>
      <c r="C36" s="18"/>
      <c r="D36" s="18"/>
      <c r="E36" s="18">
        <v>1</v>
      </c>
      <c r="F36" s="18"/>
      <c r="G36" s="18"/>
    </row>
    <row r="37" spans="1:7">
      <c r="A37" s="20" t="s">
        <v>38</v>
      </c>
      <c r="B37" s="18">
        <f t="shared" si="12"/>
        <v>3</v>
      </c>
      <c r="C37" s="18"/>
      <c r="D37" s="18"/>
      <c r="E37" s="18">
        <v>3</v>
      </c>
      <c r="F37" s="18"/>
      <c r="G37" s="18"/>
    </row>
    <row r="38" spans="1:7">
      <c r="A38" s="20" t="s">
        <v>39</v>
      </c>
      <c r="B38" s="18">
        <f t="shared" si="12"/>
        <v>7</v>
      </c>
      <c r="C38" s="18"/>
      <c r="D38" s="18"/>
      <c r="E38" s="18">
        <v>7</v>
      </c>
      <c r="F38" s="18"/>
      <c r="G38" s="18"/>
    </row>
    <row r="39" spans="1:7">
      <c r="A39" s="25" t="s">
        <v>40</v>
      </c>
      <c r="B39" s="18">
        <f t="shared" si="12"/>
        <v>116</v>
      </c>
      <c r="C39" s="18">
        <v>116</v>
      </c>
      <c r="D39" s="18"/>
      <c r="E39" s="18"/>
      <c r="F39" s="18"/>
      <c r="G39" s="18"/>
    </row>
    <row r="40" spans="1:7">
      <c r="A40" s="22" t="s">
        <v>41</v>
      </c>
      <c r="B40" s="18">
        <f t="shared" si="12"/>
        <v>100</v>
      </c>
      <c r="C40" s="18">
        <v>94</v>
      </c>
      <c r="D40" s="18">
        <v>6</v>
      </c>
      <c r="E40" s="18"/>
      <c r="F40" s="18"/>
      <c r="G40" s="18"/>
    </row>
    <row r="41" spans="1:7">
      <c r="A41" s="15" t="s">
        <v>42</v>
      </c>
      <c r="B41" s="16">
        <f t="shared" ref="B41:G41" si="13">B42+B44+B45</f>
        <v>22</v>
      </c>
      <c r="C41" s="16">
        <f t="shared" si="13"/>
        <v>0</v>
      </c>
      <c r="D41" s="16">
        <f t="shared" si="13"/>
        <v>0</v>
      </c>
      <c r="E41" s="16">
        <f t="shared" si="13"/>
        <v>22</v>
      </c>
      <c r="F41" s="16">
        <f t="shared" si="13"/>
        <v>0</v>
      </c>
      <c r="G41" s="16">
        <f t="shared" si="13"/>
        <v>0</v>
      </c>
    </row>
    <row r="42" spans="1:7">
      <c r="A42" s="20" t="s">
        <v>14</v>
      </c>
      <c r="B42" s="18">
        <f t="shared" ref="B42:G42" si="14">B43</f>
        <v>3</v>
      </c>
      <c r="C42" s="18">
        <f t="shared" si="14"/>
        <v>0</v>
      </c>
      <c r="D42" s="18">
        <f t="shared" si="14"/>
        <v>0</v>
      </c>
      <c r="E42" s="18">
        <f t="shared" si="14"/>
        <v>3</v>
      </c>
      <c r="F42" s="18">
        <f t="shared" si="14"/>
        <v>0</v>
      </c>
      <c r="G42" s="18">
        <f t="shared" si="14"/>
        <v>0</v>
      </c>
    </row>
    <row r="43" spans="1:7">
      <c r="A43" s="21" t="s">
        <v>15</v>
      </c>
      <c r="B43" s="18">
        <f t="shared" ref="B43:B45" si="15">C43+D43+E43+F43</f>
        <v>3</v>
      </c>
      <c r="C43" s="18"/>
      <c r="D43" s="18"/>
      <c r="E43" s="18">
        <v>3</v>
      </c>
      <c r="F43" s="18"/>
      <c r="G43" s="18"/>
    </row>
    <row r="44" spans="1:7">
      <c r="A44" s="20" t="s">
        <v>43</v>
      </c>
      <c r="B44" s="18">
        <f t="shared" si="15"/>
        <v>9</v>
      </c>
      <c r="C44" s="18"/>
      <c r="D44" s="18"/>
      <c r="E44" s="18">
        <v>9</v>
      </c>
      <c r="F44" s="18"/>
      <c r="G44" s="18"/>
    </row>
    <row r="45" spans="1:7">
      <c r="A45" s="20" t="s">
        <v>44</v>
      </c>
      <c r="B45" s="18">
        <f t="shared" si="15"/>
        <v>10</v>
      </c>
      <c r="C45" s="18"/>
      <c r="D45" s="18"/>
      <c r="E45" s="18">
        <v>10</v>
      </c>
      <c r="F45" s="18"/>
      <c r="G45" s="18"/>
    </row>
    <row r="46" spans="1:7">
      <c r="A46" s="15" t="s">
        <v>45</v>
      </c>
      <c r="B46" s="16">
        <f t="shared" ref="B46:G46" si="16">SUM(B47:B48)</f>
        <v>7</v>
      </c>
      <c r="C46" s="16">
        <f t="shared" si="16"/>
        <v>0</v>
      </c>
      <c r="D46" s="16">
        <f t="shared" si="16"/>
        <v>0</v>
      </c>
      <c r="E46" s="16">
        <f t="shared" si="16"/>
        <v>7</v>
      </c>
      <c r="F46" s="16"/>
      <c r="G46" s="16">
        <f t="shared" si="16"/>
        <v>0</v>
      </c>
    </row>
    <row r="47" spans="1:7">
      <c r="A47" s="20" t="s">
        <v>14</v>
      </c>
      <c r="B47" s="18">
        <f>C47+D47+E47+F47</f>
        <v>1</v>
      </c>
      <c r="C47" s="18"/>
      <c r="D47" s="18"/>
      <c r="E47" s="18">
        <v>1</v>
      </c>
      <c r="F47" s="18"/>
      <c r="G47" s="18"/>
    </row>
    <row r="48" spans="1:7">
      <c r="A48" s="20" t="s">
        <v>46</v>
      </c>
      <c r="B48" s="18">
        <f>C48+D48+E48+F48</f>
        <v>6</v>
      </c>
      <c r="C48" s="18"/>
      <c r="D48" s="18"/>
      <c r="E48" s="18">
        <v>6</v>
      </c>
      <c r="F48" s="18"/>
      <c r="G48" s="18"/>
    </row>
    <row r="49" spans="1:7">
      <c r="A49" s="15" t="s">
        <v>47</v>
      </c>
      <c r="B49" s="16">
        <f t="shared" ref="B49:G49" si="17">B50+B51+B52+B53+B54+B55+B56+B57+B58</f>
        <v>63</v>
      </c>
      <c r="C49" s="16">
        <f t="shared" si="17"/>
        <v>0</v>
      </c>
      <c r="D49" s="16">
        <f t="shared" si="17"/>
        <v>0</v>
      </c>
      <c r="E49" s="16">
        <f t="shared" si="17"/>
        <v>63</v>
      </c>
      <c r="F49" s="16">
        <f t="shared" si="17"/>
        <v>0</v>
      </c>
      <c r="G49" s="16">
        <f t="shared" si="17"/>
        <v>0</v>
      </c>
    </row>
    <row r="50" spans="1:7">
      <c r="A50" s="20" t="s">
        <v>48</v>
      </c>
      <c r="B50" s="18">
        <f t="shared" ref="B50:B58" si="18">C50+D50+E50+F50</f>
        <v>1</v>
      </c>
      <c r="C50" s="18"/>
      <c r="D50" s="18"/>
      <c r="E50" s="18">
        <v>1</v>
      </c>
      <c r="F50" s="18"/>
      <c r="G50" s="18"/>
    </row>
    <row r="51" spans="1:7">
      <c r="A51" s="20" t="s">
        <v>49</v>
      </c>
      <c r="B51" s="18">
        <f t="shared" si="18"/>
        <v>6</v>
      </c>
      <c r="C51" s="18"/>
      <c r="D51" s="18"/>
      <c r="E51" s="18">
        <v>6</v>
      </c>
      <c r="F51" s="18"/>
      <c r="G51" s="18"/>
    </row>
    <row r="52" spans="1:7">
      <c r="A52" s="20" t="s">
        <v>50</v>
      </c>
      <c r="B52" s="18">
        <f t="shared" si="18"/>
        <v>6</v>
      </c>
      <c r="C52" s="18"/>
      <c r="D52" s="18"/>
      <c r="E52" s="18">
        <v>6</v>
      </c>
      <c r="F52" s="18"/>
      <c r="G52" s="18"/>
    </row>
    <row r="53" spans="1:7">
      <c r="A53" s="20" t="s">
        <v>51</v>
      </c>
      <c r="B53" s="18">
        <f t="shared" si="18"/>
        <v>12</v>
      </c>
      <c r="C53" s="18"/>
      <c r="D53" s="18"/>
      <c r="E53" s="18">
        <v>12</v>
      </c>
      <c r="F53" s="18"/>
      <c r="G53" s="18"/>
    </row>
    <row r="54" spans="1:7">
      <c r="A54" s="20" t="s">
        <v>52</v>
      </c>
      <c r="B54" s="18">
        <f t="shared" si="18"/>
        <v>12</v>
      </c>
      <c r="C54" s="18"/>
      <c r="D54" s="18"/>
      <c r="E54" s="18">
        <v>12</v>
      </c>
      <c r="F54" s="18"/>
      <c r="G54" s="18"/>
    </row>
    <row r="55" spans="1:7">
      <c r="A55" s="20" t="s">
        <v>53</v>
      </c>
      <c r="B55" s="18">
        <f t="shared" si="18"/>
        <v>5</v>
      </c>
      <c r="C55" s="18"/>
      <c r="D55" s="18"/>
      <c r="E55" s="18">
        <v>5</v>
      </c>
      <c r="F55" s="18"/>
      <c r="G55" s="18"/>
    </row>
    <row r="56" spans="1:7">
      <c r="A56" s="20" t="s">
        <v>54</v>
      </c>
      <c r="B56" s="18">
        <f t="shared" si="18"/>
        <v>12</v>
      </c>
      <c r="C56" s="18"/>
      <c r="D56" s="18"/>
      <c r="E56" s="18">
        <v>12</v>
      </c>
      <c r="F56" s="18"/>
      <c r="G56" s="18"/>
    </row>
    <row r="57" spans="1:7">
      <c r="A57" s="20" t="s">
        <v>55</v>
      </c>
      <c r="B57" s="18">
        <f t="shared" si="18"/>
        <v>4</v>
      </c>
      <c r="C57" s="18"/>
      <c r="D57" s="18"/>
      <c r="E57" s="18">
        <v>4</v>
      </c>
      <c r="F57" s="18"/>
      <c r="G57" s="18"/>
    </row>
    <row r="58" spans="1:7">
      <c r="A58" s="20" t="s">
        <v>56</v>
      </c>
      <c r="B58" s="18">
        <f t="shared" si="18"/>
        <v>5</v>
      </c>
      <c r="C58" s="18"/>
      <c r="D58" s="18"/>
      <c r="E58" s="18">
        <v>5</v>
      </c>
      <c r="F58" s="18"/>
      <c r="G58" s="18"/>
    </row>
    <row r="59" spans="1:7">
      <c r="A59" s="15" t="s">
        <v>57</v>
      </c>
      <c r="B59" s="16">
        <f t="shared" ref="B59:G59" si="19">B60+B61+B62+B63+B64</f>
        <v>17</v>
      </c>
      <c r="C59" s="16">
        <f t="shared" si="19"/>
        <v>0</v>
      </c>
      <c r="D59" s="16">
        <f t="shared" si="19"/>
        <v>0</v>
      </c>
      <c r="E59" s="16">
        <f t="shared" si="19"/>
        <v>17</v>
      </c>
      <c r="F59" s="16">
        <f t="shared" si="19"/>
        <v>0</v>
      </c>
      <c r="G59" s="16">
        <f t="shared" si="19"/>
        <v>0</v>
      </c>
    </row>
    <row r="60" spans="1:7">
      <c r="A60" s="20" t="s">
        <v>58</v>
      </c>
      <c r="B60" s="18">
        <f t="shared" ref="B60:B64" si="20">C60+D60+E60+F60</f>
        <v>3</v>
      </c>
      <c r="C60" s="18"/>
      <c r="D60" s="18"/>
      <c r="E60" s="18">
        <v>3</v>
      </c>
      <c r="F60" s="18"/>
      <c r="G60" s="18"/>
    </row>
    <row r="61" spans="1:7">
      <c r="A61" s="20" t="s">
        <v>59</v>
      </c>
      <c r="B61" s="18">
        <f t="shared" si="20"/>
        <v>3</v>
      </c>
      <c r="C61" s="18"/>
      <c r="D61" s="18"/>
      <c r="E61" s="18">
        <v>3</v>
      </c>
      <c r="F61" s="18"/>
      <c r="G61" s="18"/>
    </row>
    <row r="62" spans="1:7">
      <c r="A62" s="20" t="s">
        <v>60</v>
      </c>
      <c r="B62" s="18">
        <f t="shared" si="20"/>
        <v>1</v>
      </c>
      <c r="C62" s="18"/>
      <c r="D62" s="18"/>
      <c r="E62" s="18">
        <v>1</v>
      </c>
      <c r="F62" s="18"/>
      <c r="G62" s="18"/>
    </row>
    <row r="63" spans="1:7">
      <c r="A63" s="20" t="s">
        <v>61</v>
      </c>
      <c r="B63" s="18">
        <f t="shared" si="20"/>
        <v>5</v>
      </c>
      <c r="C63" s="18"/>
      <c r="D63" s="18"/>
      <c r="E63" s="18">
        <v>5</v>
      </c>
      <c r="F63" s="18"/>
      <c r="G63" s="18"/>
    </row>
    <row r="64" spans="1:7">
      <c r="A64" s="20" t="s">
        <v>62</v>
      </c>
      <c r="B64" s="18">
        <f t="shared" si="20"/>
        <v>5</v>
      </c>
      <c r="C64" s="18"/>
      <c r="D64" s="18"/>
      <c r="E64" s="18">
        <v>5</v>
      </c>
      <c r="F64" s="18"/>
      <c r="G64" s="18"/>
    </row>
    <row r="65" spans="1:7">
      <c r="A65" s="15" t="s">
        <v>63</v>
      </c>
      <c r="B65" s="16">
        <f>B66+B69+B70+B71+B72+B73+B74+B75+B76</f>
        <v>772</v>
      </c>
      <c r="C65" s="16">
        <f>C66+C69+C70+C71+C72+C73+C74+C75+C76</f>
        <v>672</v>
      </c>
      <c r="D65" s="16">
        <f>D66+D69+D70+D71+D72+D73+D74+D75+D76</f>
        <v>100</v>
      </c>
      <c r="E65" s="16">
        <f>E66+E69+E70+E71+E72+E73+E74+E75+E76</f>
        <v>0</v>
      </c>
      <c r="F65" s="16"/>
      <c r="G65" s="16">
        <f t="shared" ref="G65:O65" si="21">G66+G69+G70+G71+G72+G73+G74+G75+G76</f>
        <v>0</v>
      </c>
    </row>
    <row r="66" spans="1:7">
      <c r="A66" s="26" t="s">
        <v>64</v>
      </c>
      <c r="B66" s="18">
        <f t="shared" ref="B66:G66" si="22">B67+B68</f>
        <v>111</v>
      </c>
      <c r="C66" s="18">
        <f t="shared" si="22"/>
        <v>98</v>
      </c>
      <c r="D66" s="18">
        <f t="shared" si="22"/>
        <v>13</v>
      </c>
      <c r="E66" s="18">
        <f t="shared" si="22"/>
        <v>0</v>
      </c>
      <c r="F66" s="18">
        <f t="shared" si="22"/>
        <v>0</v>
      </c>
      <c r="G66" s="18">
        <f t="shared" si="22"/>
        <v>0</v>
      </c>
    </row>
    <row r="67" spans="1:7">
      <c r="A67" s="21" t="s">
        <v>65</v>
      </c>
      <c r="B67" s="18">
        <f>C67+D67+E67+F67</f>
        <v>52</v>
      </c>
      <c r="C67" s="18">
        <v>42</v>
      </c>
      <c r="D67" s="18">
        <v>10</v>
      </c>
      <c r="E67" s="18"/>
      <c r="F67" s="18"/>
      <c r="G67" s="18"/>
    </row>
    <row r="68" spans="1:7">
      <c r="A68" s="21" t="s">
        <v>66</v>
      </c>
      <c r="B68" s="18">
        <f t="shared" ref="B68:B76" si="23">C68+D68+E68+F68</f>
        <v>59</v>
      </c>
      <c r="C68" s="18">
        <v>56</v>
      </c>
      <c r="D68" s="18">
        <v>3</v>
      </c>
      <c r="E68" s="18"/>
      <c r="F68" s="18"/>
      <c r="G68" s="18"/>
    </row>
    <row r="69" spans="1:7">
      <c r="A69" s="11" t="s">
        <v>67</v>
      </c>
      <c r="B69" s="18">
        <f t="shared" si="23"/>
        <v>169</v>
      </c>
      <c r="C69" s="18">
        <v>149</v>
      </c>
      <c r="D69" s="18">
        <v>20</v>
      </c>
      <c r="E69" s="18"/>
      <c r="F69" s="18"/>
      <c r="G69" s="18"/>
    </row>
    <row r="70" spans="1:7">
      <c r="A70" s="11" t="s">
        <v>68</v>
      </c>
      <c r="B70" s="18">
        <f t="shared" si="23"/>
        <v>51</v>
      </c>
      <c r="C70" s="18">
        <v>44</v>
      </c>
      <c r="D70" s="18">
        <v>7</v>
      </c>
      <c r="E70" s="18"/>
      <c r="F70" s="18"/>
      <c r="G70" s="18"/>
    </row>
    <row r="71" spans="1:7">
      <c r="A71" s="11" t="s">
        <v>69</v>
      </c>
      <c r="B71" s="18">
        <f t="shared" si="23"/>
        <v>94</v>
      </c>
      <c r="C71" s="18">
        <v>87</v>
      </c>
      <c r="D71" s="18">
        <v>7</v>
      </c>
      <c r="E71" s="18"/>
      <c r="F71" s="18"/>
      <c r="G71" s="18"/>
    </row>
    <row r="72" spans="1:7">
      <c r="A72" s="11" t="s">
        <v>70</v>
      </c>
      <c r="B72" s="18">
        <f t="shared" si="23"/>
        <v>128</v>
      </c>
      <c r="C72" s="18">
        <v>120</v>
      </c>
      <c r="D72" s="18">
        <v>8</v>
      </c>
      <c r="E72" s="18"/>
      <c r="F72" s="18"/>
      <c r="G72" s="18"/>
    </row>
    <row r="73" spans="1:7">
      <c r="A73" s="11" t="s">
        <v>71</v>
      </c>
      <c r="B73" s="18">
        <f t="shared" si="23"/>
        <v>5</v>
      </c>
      <c r="C73" s="18"/>
      <c r="D73" s="18">
        <v>5</v>
      </c>
      <c r="E73" s="18"/>
      <c r="F73" s="18"/>
      <c r="G73" s="18"/>
    </row>
    <row r="74" spans="1:7">
      <c r="A74" s="11" t="s">
        <v>72</v>
      </c>
      <c r="B74" s="18">
        <f t="shared" si="23"/>
        <v>81</v>
      </c>
      <c r="C74" s="18">
        <v>72</v>
      </c>
      <c r="D74" s="18">
        <v>9</v>
      </c>
      <c r="E74" s="18"/>
      <c r="F74" s="18"/>
      <c r="G74" s="18"/>
    </row>
    <row r="75" spans="1:7">
      <c r="A75" s="11" t="s">
        <v>73</v>
      </c>
      <c r="B75" s="18">
        <f t="shared" si="23"/>
        <v>40</v>
      </c>
      <c r="C75" s="18">
        <v>33</v>
      </c>
      <c r="D75" s="18">
        <v>7</v>
      </c>
      <c r="E75" s="18"/>
      <c r="F75" s="18"/>
      <c r="G75" s="18"/>
    </row>
    <row r="76" spans="1:7">
      <c r="A76" s="11" t="s">
        <v>74</v>
      </c>
      <c r="B76" s="18">
        <f t="shared" si="23"/>
        <v>93</v>
      </c>
      <c r="C76" s="18">
        <v>69</v>
      </c>
      <c r="D76" s="18">
        <v>24</v>
      </c>
      <c r="E76" s="18"/>
      <c r="F76" s="18"/>
      <c r="G76" s="18"/>
    </row>
    <row r="77" spans="1:7">
      <c r="A77" s="15" t="s">
        <v>75</v>
      </c>
      <c r="B77" s="16">
        <f t="shared" ref="B77:G77" si="24">SUM(B78:B79)</f>
        <v>4</v>
      </c>
      <c r="C77" s="16">
        <f t="shared" si="24"/>
        <v>0</v>
      </c>
      <c r="D77" s="16">
        <f t="shared" si="24"/>
        <v>0</v>
      </c>
      <c r="E77" s="16">
        <f t="shared" si="24"/>
        <v>4</v>
      </c>
      <c r="F77" s="16"/>
      <c r="G77" s="16">
        <f t="shared" si="24"/>
        <v>0</v>
      </c>
    </row>
    <row r="78" spans="1:7">
      <c r="A78" s="11" t="s">
        <v>76</v>
      </c>
      <c r="B78" s="18">
        <f>C78+D78+E78+F78</f>
        <v>1</v>
      </c>
      <c r="C78" s="18"/>
      <c r="D78" s="18"/>
      <c r="E78" s="18">
        <v>1</v>
      </c>
      <c r="F78" s="18"/>
      <c r="G78" s="18"/>
    </row>
    <row r="79" spans="1:7">
      <c r="A79" s="11" t="s">
        <v>77</v>
      </c>
      <c r="B79" s="18">
        <f>C79+D79+E79+F79</f>
        <v>3</v>
      </c>
      <c r="C79" s="18"/>
      <c r="D79" s="18"/>
      <c r="E79" s="18">
        <v>3</v>
      </c>
      <c r="F79" s="18"/>
      <c r="G79" s="18"/>
    </row>
    <row r="80" spans="1:7">
      <c r="A80" s="15" t="s">
        <v>78</v>
      </c>
      <c r="B80" s="16">
        <f t="shared" ref="B80:G80" si="25">B81+B82</f>
        <v>3217</v>
      </c>
      <c r="C80" s="16">
        <f t="shared" si="25"/>
        <v>133</v>
      </c>
      <c r="D80" s="16">
        <f t="shared" si="25"/>
        <v>117</v>
      </c>
      <c r="E80" s="16">
        <f t="shared" si="25"/>
        <v>0</v>
      </c>
      <c r="F80" s="16">
        <f t="shared" si="25"/>
        <v>2967</v>
      </c>
      <c r="G80" s="16">
        <f t="shared" si="25"/>
        <v>0</v>
      </c>
    </row>
    <row r="81" spans="1:7">
      <c r="A81" s="26" t="s">
        <v>79</v>
      </c>
      <c r="B81" s="18">
        <f t="shared" ref="B81:B84" si="26">C81+D81+E81+F81</f>
        <v>108</v>
      </c>
      <c r="C81" s="18"/>
      <c r="D81" s="18">
        <v>108</v>
      </c>
      <c r="E81" s="18"/>
      <c r="F81" s="18"/>
      <c r="G81" s="18"/>
    </row>
    <row r="82" spans="1:7">
      <c r="A82" s="27" t="s">
        <v>80</v>
      </c>
      <c r="B82" s="18">
        <f t="shared" si="26"/>
        <v>3109</v>
      </c>
      <c r="C82" s="18">
        <v>133</v>
      </c>
      <c r="D82" s="18">
        <v>9</v>
      </c>
      <c r="E82" s="18"/>
      <c r="F82" s="18">
        <v>2967</v>
      </c>
      <c r="G82" s="18"/>
    </row>
    <row r="83" spans="1:7">
      <c r="A83" s="15" t="s">
        <v>81</v>
      </c>
      <c r="B83" s="16">
        <f t="shared" ref="B83:G83" si="27">SUM(B84:B84)</f>
        <v>5</v>
      </c>
      <c r="C83" s="16">
        <f t="shared" si="27"/>
        <v>0</v>
      </c>
      <c r="D83" s="16">
        <f t="shared" si="27"/>
        <v>0</v>
      </c>
      <c r="E83" s="16">
        <f t="shared" si="27"/>
        <v>5</v>
      </c>
      <c r="F83" s="16"/>
      <c r="G83" s="16">
        <f t="shared" si="27"/>
        <v>0</v>
      </c>
    </row>
    <row r="84" spans="1:7">
      <c r="A84" s="28" t="s">
        <v>82</v>
      </c>
      <c r="B84" s="18">
        <f t="shared" si="26"/>
        <v>5</v>
      </c>
      <c r="C84" s="18"/>
      <c r="D84" s="18"/>
      <c r="E84" s="18">
        <v>5</v>
      </c>
      <c r="F84" s="18"/>
      <c r="G84" s="18"/>
    </row>
  </sheetData>
  <mergeCells count="1">
    <mergeCell ref="A2:G2"/>
  </mergeCells>
  <printOptions horizontalCentered="1"/>
  <pageMargins left="0.313888888888889" right="0.235416666666667" top="0.275" bottom="0.235416666666667" header="0.15625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杨玉雪</cp:lastModifiedBy>
  <dcterms:created xsi:type="dcterms:W3CDTF">2016-12-28T08:45:00Z</dcterms:created>
  <cp:lastPrinted>2017-01-11T01:51:00Z</cp:lastPrinted>
  <dcterms:modified xsi:type="dcterms:W3CDTF">2021-05-28T13:25:41Z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0C0BE33B1EA04A9797DAF0C558A1D5B1</vt:lpwstr>
  </property>
</Properties>
</file>