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月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<sst xmlns="http://schemas.openxmlformats.org/spreadsheetml/2006/main" count="473" uniqueCount="433">
  <si>
    <t>阳新县2022年9月1日-9月30日光伏扶贫电站发电补贴资金发放汇总表</t>
  </si>
  <si>
    <t>盖章：</t>
  </si>
  <si>
    <t>序号</t>
  </si>
  <si>
    <t>发电户号</t>
  </si>
  <si>
    <t>项目名称</t>
  </si>
  <si>
    <t>项目地址</t>
  </si>
  <si>
    <t>并网时间</t>
  </si>
  <si>
    <t>发电容量
（千瓦）</t>
  </si>
  <si>
    <t>9月上网电量
（千瓦时）</t>
  </si>
  <si>
    <t>县财政预付补贴资金（元)</t>
  </si>
  <si>
    <t>合计</t>
  </si>
  <si>
    <t>国家补贴
（0.4339元/度）</t>
  </si>
  <si>
    <t>省级补贴
（0.1元/度）</t>
  </si>
  <si>
    <t>县级补贴
（0.1元/度）</t>
  </si>
  <si>
    <t>白沙铺村村级电站</t>
  </si>
  <si>
    <t>白沙镇白沙铺村</t>
  </si>
  <si>
    <t>巢门村村级电站</t>
  </si>
  <si>
    <t>白沙镇巢门村</t>
  </si>
  <si>
    <r>
      <rPr>
        <sz val="10"/>
        <color rgb="FF000000"/>
        <rFont val="宋体"/>
        <charset val="134"/>
      </rPr>
      <t>赤马村村级电站</t>
    </r>
    <r>
      <rPr>
        <sz val="10"/>
        <color indexed="8"/>
        <rFont val="SansSerif"/>
        <charset val="0"/>
      </rPr>
      <t>1</t>
    </r>
  </si>
  <si>
    <t>白沙镇赤马村</t>
  </si>
  <si>
    <r>
      <rPr>
        <sz val="10"/>
        <color rgb="FF000000"/>
        <rFont val="宋体"/>
        <charset val="134"/>
      </rPr>
      <t>赤马村村级电站</t>
    </r>
    <r>
      <rPr>
        <sz val="10"/>
        <color indexed="8"/>
        <rFont val="SansSerif"/>
        <charset val="0"/>
      </rPr>
      <t>2</t>
    </r>
  </si>
  <si>
    <t>大林村村级电站</t>
  </si>
  <si>
    <t>白沙镇大林村</t>
  </si>
  <si>
    <t>枫树下村村级电站</t>
  </si>
  <si>
    <t>白沙镇枫树下村</t>
  </si>
  <si>
    <t>高椅村村级电站</t>
  </si>
  <si>
    <t>白沙镇高椅村</t>
  </si>
  <si>
    <t>公和村村级电站</t>
  </si>
  <si>
    <t>白沙镇公和村</t>
  </si>
  <si>
    <t>韩家山村村级电站</t>
  </si>
  <si>
    <t>白沙镇韩家山村</t>
  </si>
  <si>
    <t>坑头村村级电站</t>
  </si>
  <si>
    <t>白沙镇坑头村</t>
  </si>
  <si>
    <t>梁公铺村村级电站</t>
  </si>
  <si>
    <t>白沙镇梁公铺村</t>
  </si>
  <si>
    <t>吕广村村级电站</t>
  </si>
  <si>
    <t>白沙镇吕广村</t>
  </si>
  <si>
    <t>潘祥村村级电站</t>
  </si>
  <si>
    <t>白沙镇潘祥村</t>
  </si>
  <si>
    <t>平原村村级电站</t>
  </si>
  <si>
    <t>白沙镇平原村</t>
  </si>
  <si>
    <t>坪湖林村村级电站</t>
  </si>
  <si>
    <t>白沙镇坪湖林村</t>
  </si>
  <si>
    <t>青山村村级电站</t>
  </si>
  <si>
    <t>白沙镇青山村</t>
  </si>
  <si>
    <t>荣山村村级电站</t>
  </si>
  <si>
    <t>白沙镇荣山村</t>
  </si>
  <si>
    <t>三房村村级电站</t>
  </si>
  <si>
    <t>白沙镇三房村</t>
  </si>
  <si>
    <t>山口村村级电站</t>
  </si>
  <si>
    <t>白沙镇山口村</t>
  </si>
  <si>
    <t>上潘村村级电站</t>
  </si>
  <si>
    <t>白沙镇上潘村</t>
  </si>
  <si>
    <t>石和村村级电站</t>
  </si>
  <si>
    <t>白沙镇石和村</t>
  </si>
  <si>
    <t>石茂村村级电站</t>
  </si>
  <si>
    <t>白沙镇石茂村</t>
  </si>
  <si>
    <t>石清村村级电站</t>
  </si>
  <si>
    <t>白沙镇石清村</t>
  </si>
  <si>
    <t>舒畈村村级电站</t>
  </si>
  <si>
    <t>白沙镇舒畈村</t>
  </si>
  <si>
    <t>同斗村村级电站1</t>
  </si>
  <si>
    <t>白沙镇同斗村</t>
  </si>
  <si>
    <r>
      <rPr>
        <sz val="10"/>
        <color rgb="FF000000"/>
        <rFont val="宋体"/>
        <charset val="134"/>
      </rPr>
      <t>同斗村村级电站</t>
    </r>
    <r>
      <rPr>
        <sz val="10"/>
        <color indexed="8"/>
        <rFont val="SansSerif"/>
        <charset val="0"/>
      </rPr>
      <t>2</t>
    </r>
  </si>
  <si>
    <r>
      <rPr>
        <sz val="10"/>
        <color rgb="FF000000"/>
        <rFont val="宋体"/>
        <charset val="134"/>
      </rPr>
      <t>同斗村村级电站</t>
    </r>
    <r>
      <rPr>
        <sz val="10"/>
        <color indexed="8"/>
        <rFont val="SansSerif"/>
        <charset val="0"/>
      </rPr>
      <t>3</t>
    </r>
  </si>
  <si>
    <r>
      <rPr>
        <sz val="10"/>
        <color rgb="FF000000"/>
        <rFont val="宋体"/>
        <charset val="134"/>
      </rPr>
      <t>土库村村级电站</t>
    </r>
    <r>
      <rPr>
        <sz val="10"/>
        <color indexed="8"/>
        <rFont val="SansSerif"/>
        <charset val="0"/>
      </rPr>
      <t>1</t>
    </r>
  </si>
  <si>
    <t>白沙镇土库村</t>
  </si>
  <si>
    <r>
      <rPr>
        <sz val="10"/>
        <color rgb="FF000000"/>
        <rFont val="宋体"/>
        <charset val="134"/>
      </rPr>
      <t>汪武颈村村级电站</t>
    </r>
    <r>
      <rPr>
        <sz val="10"/>
        <color indexed="8"/>
        <rFont val="SansSerif"/>
        <charset val="0"/>
      </rPr>
      <t>1</t>
    </r>
  </si>
  <si>
    <t>白沙镇汪武颈村</t>
  </si>
  <si>
    <r>
      <rPr>
        <sz val="10"/>
        <color rgb="FF000000"/>
        <rFont val="宋体"/>
        <charset val="134"/>
      </rPr>
      <t>汪武颈村村级电站</t>
    </r>
    <r>
      <rPr>
        <sz val="10"/>
        <color indexed="8"/>
        <rFont val="SansSerif"/>
        <charset val="0"/>
      </rPr>
      <t>2</t>
    </r>
  </si>
  <si>
    <t>吴东城村村级电站</t>
  </si>
  <si>
    <t>白沙镇吴东城村</t>
  </si>
  <si>
    <t>五珠村村级电站</t>
  </si>
  <si>
    <t>白沙镇五珠村</t>
  </si>
  <si>
    <t>下畈村村级电站</t>
  </si>
  <si>
    <t>白沙镇下畈村</t>
  </si>
  <si>
    <t>项家山村村级电站</t>
  </si>
  <si>
    <t>白沙镇项家山村</t>
  </si>
  <si>
    <t>新星村村级电站</t>
  </si>
  <si>
    <t>白沙镇新星村</t>
  </si>
  <si>
    <t>土库村村级电站2/星街村村级电站</t>
  </si>
  <si>
    <t>白沙镇星街村</t>
  </si>
  <si>
    <t>月星村村级电站</t>
  </si>
  <si>
    <t>白沙镇月星村</t>
  </si>
  <si>
    <t>长圳村村级电站2</t>
  </si>
  <si>
    <t>枫林镇大德村</t>
  </si>
  <si>
    <t>20180716</t>
  </si>
  <si>
    <t>枫林村村级电站</t>
  </si>
  <si>
    <t>枫林镇枫林村</t>
  </si>
  <si>
    <t>湖田村村级电站</t>
  </si>
  <si>
    <t>枫林镇湖田村</t>
  </si>
  <si>
    <t>花塘村村级电站</t>
  </si>
  <si>
    <t>枫林镇花塘村</t>
  </si>
  <si>
    <t>刘冲村村级电站</t>
  </si>
  <si>
    <t>枫林镇刘冲村</t>
  </si>
  <si>
    <t>南城村村级电站</t>
  </si>
  <si>
    <t>枫林镇南城村</t>
  </si>
  <si>
    <t>石塘村村级电站2</t>
  </si>
  <si>
    <t>枫林镇石塘村</t>
  </si>
  <si>
    <t>20180620</t>
  </si>
  <si>
    <t>宋新村村级电站</t>
  </si>
  <si>
    <t>枫林镇宋新村</t>
  </si>
  <si>
    <t>汪源村村级电站</t>
  </si>
  <si>
    <t>枫林镇汪源村</t>
  </si>
  <si>
    <r>
      <rPr>
        <sz val="10"/>
        <color rgb="FF000000"/>
        <rFont val="宋体"/>
        <charset val="134"/>
      </rPr>
      <t>汪源村村级电站</t>
    </r>
    <r>
      <rPr>
        <sz val="10"/>
        <color indexed="8"/>
        <rFont val="SansSerif"/>
        <charset val="0"/>
      </rPr>
      <t>2</t>
    </r>
  </si>
  <si>
    <t>五合村村级电站</t>
  </si>
  <si>
    <t>枫林镇五合村</t>
  </si>
  <si>
    <t>下庄村村级电站</t>
  </si>
  <si>
    <t>枫林镇下庄村</t>
  </si>
  <si>
    <t>杨柳村村级电站</t>
  </si>
  <si>
    <t>枫林镇杨柳村</t>
  </si>
  <si>
    <t>杨桥村村级电站</t>
  </si>
  <si>
    <t>枫林镇杨桥村</t>
  </si>
  <si>
    <t>20180710</t>
  </si>
  <si>
    <t>杨山村村级电站</t>
  </si>
  <si>
    <t>枫林镇杨山村</t>
  </si>
  <si>
    <t>樟桥村村级电站</t>
  </si>
  <si>
    <t>枫林镇樟桥村</t>
  </si>
  <si>
    <r>
      <rPr>
        <sz val="10"/>
        <color rgb="FF000000"/>
        <rFont val="宋体"/>
        <charset val="134"/>
      </rPr>
      <t>长圳村村级电站</t>
    </r>
    <r>
      <rPr>
        <sz val="10"/>
        <color indexed="8"/>
        <rFont val="SansSerif"/>
        <charset val="0"/>
      </rPr>
      <t>1</t>
    </r>
  </si>
  <si>
    <t>枫林镇长圳村</t>
  </si>
  <si>
    <t>阿冯村村级电站</t>
  </si>
  <si>
    <t>浮屠镇阿冯村</t>
  </si>
  <si>
    <t>朝六村村级电站</t>
  </si>
  <si>
    <t>浮屠镇朝六村</t>
  </si>
  <si>
    <t>华道村村级电站</t>
  </si>
  <si>
    <t>浮屠镇华道村</t>
  </si>
  <si>
    <t>龙井郭村村级电站</t>
  </si>
  <si>
    <t>浮屠镇龙井郭村</t>
  </si>
  <si>
    <t>芦湖村村级电站</t>
  </si>
  <si>
    <t>浮屠镇芦湖村</t>
  </si>
  <si>
    <t>彭家墩村村级电站</t>
  </si>
  <si>
    <t>浮屠镇彭家墩村</t>
  </si>
  <si>
    <t>山下村村级电站</t>
  </si>
  <si>
    <t>浮屠镇山下村</t>
  </si>
  <si>
    <t>山下村联村电站1</t>
  </si>
  <si>
    <t>20180630</t>
  </si>
  <si>
    <t>山下村联村电站2</t>
  </si>
  <si>
    <t>山下村联村电站3</t>
  </si>
  <si>
    <t>山下村联村电站4</t>
  </si>
  <si>
    <t>烧厂村村级电站</t>
  </si>
  <si>
    <t>浮屠镇烧厂村</t>
  </si>
  <si>
    <t>太泉村村级电站</t>
  </si>
  <si>
    <t>浮屠镇太泉村</t>
  </si>
  <si>
    <t>太屋村村级电站</t>
  </si>
  <si>
    <t>浮屠镇太屋村</t>
  </si>
  <si>
    <t>汪佐村村级电站</t>
  </si>
  <si>
    <t>浮屠镇汪佐村</t>
  </si>
  <si>
    <t>吴智村村级电站</t>
  </si>
  <si>
    <t>浮屠镇吴智村</t>
  </si>
  <si>
    <t>下李村村级电站</t>
  </si>
  <si>
    <t>浮屠镇下李村</t>
  </si>
  <si>
    <t>下汪村村级电站1</t>
  </si>
  <si>
    <t>浮屠镇下汪村</t>
  </si>
  <si>
    <r>
      <rPr>
        <sz val="10"/>
        <color rgb="FF000000"/>
        <rFont val="宋体"/>
        <charset val="134"/>
      </rPr>
      <t>下汪村村级电站</t>
    </r>
    <r>
      <rPr>
        <sz val="10"/>
        <color indexed="8"/>
        <rFont val="SansSerif"/>
        <charset val="0"/>
      </rPr>
      <t>2</t>
    </r>
  </si>
  <si>
    <t>献甲村村级电站</t>
  </si>
  <si>
    <t>浮屠镇献甲村</t>
  </si>
  <si>
    <t>张畈村村级电站</t>
  </si>
  <si>
    <t>浮屠镇张畈村</t>
  </si>
  <si>
    <t>长港村村级电站</t>
  </si>
  <si>
    <t>浮屠镇长港村</t>
  </si>
  <si>
    <t>罗于坵村村级电站</t>
  </si>
  <si>
    <t>海口湖罗于丘村</t>
  </si>
  <si>
    <t>20180622</t>
  </si>
  <si>
    <t>七约村村级电站</t>
  </si>
  <si>
    <t>海口湖七约村</t>
  </si>
  <si>
    <t>三洲村村级电站</t>
  </si>
  <si>
    <t>海口湖三洲村</t>
  </si>
  <si>
    <t>营盘村村级电站</t>
  </si>
  <si>
    <t>海口湖营盘村</t>
  </si>
  <si>
    <r>
      <rPr>
        <sz val="10"/>
        <color rgb="FF000000"/>
        <rFont val="宋体"/>
        <charset val="134"/>
      </rPr>
      <t>泵站村村级电站</t>
    </r>
    <r>
      <rPr>
        <sz val="10"/>
        <color indexed="8"/>
        <rFont val="SansSerif"/>
        <charset val="0"/>
      </rPr>
      <t>1</t>
    </r>
  </si>
  <si>
    <t>黄颡口镇泵站村</t>
  </si>
  <si>
    <t>泵站村村级电站2</t>
  </si>
  <si>
    <t>20180703</t>
  </si>
  <si>
    <t>菖湖村村级电站</t>
  </si>
  <si>
    <t>黄颡口镇菖湖村</t>
  </si>
  <si>
    <t>程法村村级电站1</t>
  </si>
  <si>
    <t>黄颡口镇程法村</t>
  </si>
  <si>
    <t>20180208</t>
  </si>
  <si>
    <t>程法村村级电站2</t>
  </si>
  <si>
    <t>20180224</t>
  </si>
  <si>
    <t>凤凰村村级电站</t>
  </si>
  <si>
    <t>黄颡口镇凤凰村</t>
  </si>
  <si>
    <t>海口村村级电站</t>
  </si>
  <si>
    <t>黄颡口镇海口村</t>
  </si>
  <si>
    <t>20180713</t>
  </si>
  <si>
    <t>沙港村村级电站</t>
  </si>
  <si>
    <t>黄颡口镇沙港村</t>
  </si>
  <si>
    <t>上严村村级电站</t>
  </si>
  <si>
    <t>黄颡口镇上严村</t>
  </si>
  <si>
    <t>20180725</t>
  </si>
  <si>
    <t>水运村村级电站1</t>
  </si>
  <si>
    <t>黄颡口镇水运村</t>
  </si>
  <si>
    <t>20171214</t>
  </si>
  <si>
    <t>水运村村级电站2</t>
  </si>
  <si>
    <t>6831371803/6831391182</t>
  </si>
  <si>
    <t>太平村村级电站</t>
  </si>
  <si>
    <t>黄颡口镇太平村</t>
  </si>
  <si>
    <t>周堡村村级电站</t>
  </si>
  <si>
    <t>黄颡口镇周堡村</t>
  </si>
  <si>
    <t>东山村村级电站</t>
  </si>
  <si>
    <t>经济开发区东山村</t>
  </si>
  <si>
    <t>官桥村村级电站</t>
  </si>
  <si>
    <t>经济开发区官桥村</t>
  </si>
  <si>
    <t>滑石村村级电站</t>
  </si>
  <si>
    <t>经济开发区滑石村</t>
  </si>
  <si>
    <t>泉池村村级电站</t>
  </si>
  <si>
    <t>经济开发区泉池村</t>
  </si>
  <si>
    <t>太垴村村级电站</t>
  </si>
  <si>
    <t>经济开发区太垴村</t>
  </si>
  <si>
    <t>塘堍村村级电站</t>
  </si>
  <si>
    <t>经济开发区塘堍村</t>
  </si>
  <si>
    <t>银山村村级电站</t>
  </si>
  <si>
    <t>经济开发区银山村</t>
  </si>
  <si>
    <t>用录村村级电站</t>
  </si>
  <si>
    <t>经济开发区用录村</t>
  </si>
  <si>
    <t>周通村村级电站</t>
  </si>
  <si>
    <t>经济开发区周通村</t>
  </si>
  <si>
    <t>白岭村村级电站</t>
  </si>
  <si>
    <t>龙港镇白岭村</t>
  </si>
  <si>
    <t>车桥村村级电站</t>
  </si>
  <si>
    <t>龙港镇车桥村</t>
  </si>
  <si>
    <t>大力村村级电站</t>
  </si>
  <si>
    <t>龙港镇大力村</t>
  </si>
  <si>
    <t>大桥村村级电站</t>
  </si>
  <si>
    <t>龙港镇大桥村</t>
  </si>
  <si>
    <t>飞跃村村级电站</t>
  </si>
  <si>
    <t>龙港镇飞跃村</t>
  </si>
  <si>
    <t>高黄村村级电站</t>
  </si>
  <si>
    <t>龙港镇高黄村</t>
  </si>
  <si>
    <t>郭家垅村村级电站</t>
  </si>
  <si>
    <t>龙港镇郭家垅村</t>
  </si>
  <si>
    <t>河东村村级电站</t>
  </si>
  <si>
    <t>龙港镇河东村</t>
  </si>
  <si>
    <t>孔志村村级电站</t>
  </si>
  <si>
    <t>龙港镇孔志村</t>
  </si>
  <si>
    <t>林上村村级电站</t>
  </si>
  <si>
    <t>龙港镇林上村</t>
  </si>
  <si>
    <t>林上村联村电站</t>
  </si>
  <si>
    <t>龙港村村级电站</t>
  </si>
  <si>
    <t>龙港镇龙港村</t>
  </si>
  <si>
    <t>马岭村村级电站</t>
  </si>
  <si>
    <t>龙港镇马岭村</t>
  </si>
  <si>
    <t>门楼村村级电站</t>
  </si>
  <si>
    <t>龙港镇门楼村</t>
  </si>
  <si>
    <t>南山村村级电站</t>
  </si>
  <si>
    <t>龙港镇南山村</t>
  </si>
  <si>
    <t>上曾村村级电站</t>
  </si>
  <si>
    <t>龙港镇上曾村</t>
  </si>
  <si>
    <t>石角村村级电站</t>
  </si>
  <si>
    <t>龙港镇石角村</t>
  </si>
  <si>
    <t>石下村村级电站</t>
  </si>
  <si>
    <t>龙港镇石下村</t>
  </si>
  <si>
    <t>6858333358/6858338962</t>
  </si>
  <si>
    <t>殊溪村村级电站</t>
  </si>
  <si>
    <t>龙港镇殊溪村</t>
  </si>
  <si>
    <t>梧塘村村级电站</t>
  </si>
  <si>
    <t>龙港镇梧塘村</t>
  </si>
  <si>
    <t>月台村村级电站</t>
  </si>
  <si>
    <t>龙港镇月台村</t>
  </si>
  <si>
    <t>仓下村村级电站</t>
  </si>
  <si>
    <t>木港镇仓下村</t>
  </si>
  <si>
    <t>吉山村村级电站</t>
  </si>
  <si>
    <t>木港镇吉山村</t>
  </si>
  <si>
    <t>泉波村村级电站</t>
  </si>
  <si>
    <t>木港镇泉波村</t>
  </si>
  <si>
    <t>子山村村级电站</t>
  </si>
  <si>
    <t>木港镇子山村</t>
  </si>
  <si>
    <t>官科村村级电站</t>
  </si>
  <si>
    <t>排市镇官科村</t>
  </si>
  <si>
    <t>龙口村村级电站</t>
  </si>
  <si>
    <t>排市镇龙口村</t>
  </si>
  <si>
    <t>洛元村村级电站</t>
  </si>
  <si>
    <t>排市镇洛元村</t>
  </si>
  <si>
    <t>6861315811/6861315824/6861315837</t>
  </si>
  <si>
    <t>排市村联村电站</t>
  </si>
  <si>
    <t>排市镇排市村</t>
  </si>
  <si>
    <t>泉山村村级电站</t>
  </si>
  <si>
    <t>排市镇泉山村</t>
  </si>
  <si>
    <t>下容村村级电站</t>
  </si>
  <si>
    <t>排市镇下容村</t>
  </si>
  <si>
    <t>高桥村村级电站</t>
  </si>
  <si>
    <t>三溪镇高桥村</t>
  </si>
  <si>
    <r>
      <rPr>
        <sz val="10"/>
        <color rgb="FF000000"/>
        <rFont val="宋体"/>
        <charset val="134"/>
      </rPr>
      <t>冠塘村村级电站</t>
    </r>
    <r>
      <rPr>
        <sz val="10"/>
        <color indexed="8"/>
        <rFont val="SansSerif"/>
        <charset val="0"/>
      </rPr>
      <t>1</t>
    </r>
  </si>
  <si>
    <t>三溪镇冠塘村</t>
  </si>
  <si>
    <t>冠塘村村级电站2</t>
  </si>
  <si>
    <t>姜福村村级电站</t>
  </si>
  <si>
    <t>三溪镇姜福村</t>
  </si>
  <si>
    <t>军林村村级电站</t>
  </si>
  <si>
    <t>三溪镇军林村</t>
  </si>
  <si>
    <r>
      <rPr>
        <sz val="10"/>
        <color rgb="FF000000"/>
        <rFont val="宋体"/>
        <charset val="134"/>
      </rPr>
      <t>龙泉村村级电站</t>
    </r>
    <r>
      <rPr>
        <sz val="10"/>
        <color indexed="8"/>
        <rFont val="SansSerif"/>
        <charset val="0"/>
      </rPr>
      <t>1</t>
    </r>
  </si>
  <si>
    <t>三溪镇龙泉村</t>
  </si>
  <si>
    <r>
      <rPr>
        <sz val="10"/>
        <color rgb="FF000000"/>
        <rFont val="宋体"/>
        <charset val="134"/>
      </rPr>
      <t>龙泉村村级电站</t>
    </r>
    <r>
      <rPr>
        <sz val="10"/>
        <color indexed="8"/>
        <rFont val="SansSerif"/>
        <charset val="0"/>
      </rPr>
      <t>2</t>
    </r>
  </si>
  <si>
    <t>龙泉村村级电站3</t>
  </si>
  <si>
    <t>20180731</t>
  </si>
  <si>
    <t>上余村村级电站</t>
  </si>
  <si>
    <t>三溪镇上余村</t>
  </si>
  <si>
    <t>石牛村村级电站</t>
  </si>
  <si>
    <t>三溪镇石牛村</t>
  </si>
  <si>
    <t>田西村联村电站1/田西村联村电站2</t>
  </si>
  <si>
    <t>三溪镇田西村</t>
  </si>
  <si>
    <t>田西村联村电站2</t>
  </si>
  <si>
    <r>
      <rPr>
        <sz val="10"/>
        <color rgb="FF000000"/>
        <rFont val="宋体"/>
        <charset val="134"/>
      </rPr>
      <t>丫吉村联村电站</t>
    </r>
    <r>
      <rPr>
        <sz val="10"/>
        <color indexed="8"/>
        <rFont val="SansSerif"/>
        <charset val="0"/>
      </rPr>
      <t>1</t>
    </r>
  </si>
  <si>
    <t>三溪镇丫吉村</t>
  </si>
  <si>
    <t>丫吉村联村电站2</t>
  </si>
  <si>
    <t>6848552204/6864174677</t>
  </si>
  <si>
    <t>碧庄村村级电站</t>
  </si>
  <si>
    <t>陶港镇碧庄村</t>
  </si>
  <si>
    <t>20171227/20181023</t>
  </si>
  <si>
    <t>程法村村级电站</t>
  </si>
  <si>
    <t>陶港镇程法村</t>
  </si>
  <si>
    <t>20180627</t>
  </si>
  <si>
    <t>江荣村村级电站</t>
  </si>
  <si>
    <t>陶港镇江荣村</t>
  </si>
  <si>
    <t>李才村村级电站</t>
  </si>
  <si>
    <t>陶港镇李才村</t>
  </si>
  <si>
    <t>青龙村村级电站</t>
  </si>
  <si>
    <t>陶港镇青龙村</t>
  </si>
  <si>
    <t>6847978700/6848555131</t>
  </si>
  <si>
    <t>赛桥村村级电站</t>
  </si>
  <si>
    <t>陶港镇赛桥村</t>
  </si>
  <si>
    <t>20171219/20171227</t>
  </si>
  <si>
    <t>上徐村村级电站</t>
  </si>
  <si>
    <t>陶港镇上徐村</t>
  </si>
  <si>
    <t>陶港村村级电站</t>
  </si>
  <si>
    <t>陶港镇陶港村</t>
  </si>
  <si>
    <t>王桥村村级电站</t>
  </si>
  <si>
    <t>陶港镇王桥村</t>
  </si>
  <si>
    <t>20180409</t>
  </si>
  <si>
    <t>朱应村村级电站</t>
  </si>
  <si>
    <t>陶港镇朱应村</t>
  </si>
  <si>
    <t>车前村村级电站</t>
  </si>
  <si>
    <t>王英镇车前村</t>
  </si>
  <si>
    <t>20180522</t>
  </si>
  <si>
    <t>大湖村村级电站</t>
  </si>
  <si>
    <t>王英镇大湖村</t>
  </si>
  <si>
    <t>20180606</t>
  </si>
  <si>
    <t>大田村村级电站</t>
  </si>
  <si>
    <t>王英镇大田村</t>
  </si>
  <si>
    <t>20180327</t>
  </si>
  <si>
    <t>王英镇东山村</t>
  </si>
  <si>
    <t>法隆村村级电站</t>
  </si>
  <si>
    <t>王英镇法隆村</t>
  </si>
  <si>
    <t>20180517</t>
  </si>
  <si>
    <t>附坝村村级电站</t>
  </si>
  <si>
    <t>王英镇附坝村</t>
  </si>
  <si>
    <t>高山村村级电站</t>
  </si>
  <si>
    <t>王英镇高山村</t>
  </si>
  <si>
    <t>谷保村村级电站</t>
  </si>
  <si>
    <t>王英镇谷保村</t>
  </si>
  <si>
    <t>谷才村村级电站</t>
  </si>
  <si>
    <t>王英镇谷才村</t>
  </si>
  <si>
    <t>横溪村村级电站</t>
  </si>
  <si>
    <t>王英镇横溪村</t>
  </si>
  <si>
    <t>鲁山村村级电站</t>
  </si>
  <si>
    <t>王英镇鲁山村</t>
  </si>
  <si>
    <t>毛坪村村级电站</t>
  </si>
  <si>
    <t>王英镇毛坪村</t>
  </si>
  <si>
    <t>20180718</t>
  </si>
  <si>
    <t>南宋村村级电站</t>
  </si>
  <si>
    <t>王英镇南宋村</t>
  </si>
  <si>
    <t>倪家村村级电站</t>
  </si>
  <si>
    <t>王英镇倪家村</t>
  </si>
  <si>
    <t>彭堍村村级电站</t>
  </si>
  <si>
    <t>王英镇彭堍村</t>
  </si>
  <si>
    <t>20180419</t>
  </si>
  <si>
    <t>6857429751/6855945871</t>
  </si>
  <si>
    <t>泉丰村村级电站</t>
  </si>
  <si>
    <t>王英镇泉丰村</t>
  </si>
  <si>
    <t>杉木村村级电站</t>
  </si>
  <si>
    <t>王英镇杉木村</t>
  </si>
  <si>
    <t>20180602</t>
  </si>
  <si>
    <t>隧洞村村级电站</t>
  </si>
  <si>
    <t>王英镇隧洞村</t>
  </si>
  <si>
    <t>添胜村村级电站2</t>
  </si>
  <si>
    <t>王英镇添胜村</t>
  </si>
  <si>
    <t>团林村村级电站</t>
  </si>
  <si>
    <t>王英镇团林村</t>
  </si>
  <si>
    <t>王文村村级电站</t>
  </si>
  <si>
    <t>王英镇王文村</t>
  </si>
  <si>
    <t>20180719</t>
  </si>
  <si>
    <t>王英村村级电站</t>
  </si>
  <si>
    <t>王英镇王英村</t>
  </si>
  <si>
    <r>
      <rPr>
        <sz val="10"/>
        <color rgb="FF000000"/>
        <rFont val="宋体"/>
        <charset val="134"/>
      </rPr>
      <t>新街村联村电站</t>
    </r>
    <r>
      <rPr>
        <sz val="10"/>
        <color indexed="8"/>
        <rFont val="SansSerif"/>
        <charset val="0"/>
      </rPr>
      <t>1</t>
    </r>
  </si>
  <si>
    <t>王英镇新街村</t>
  </si>
  <si>
    <r>
      <rPr>
        <sz val="10"/>
        <color rgb="FF000000"/>
        <rFont val="宋体"/>
        <charset val="134"/>
      </rPr>
      <t>新街村联村电站</t>
    </r>
    <r>
      <rPr>
        <sz val="10"/>
        <color indexed="8"/>
        <rFont val="SansSerif"/>
        <charset val="0"/>
      </rPr>
      <t>2</t>
    </r>
  </si>
  <si>
    <t>6823069532/6822997304</t>
  </si>
  <si>
    <t>新屋村村级电站</t>
  </si>
  <si>
    <t>王英镇新屋村</t>
  </si>
  <si>
    <t>杨林村村级电站</t>
  </si>
  <si>
    <t>王英镇杨林村</t>
  </si>
  <si>
    <t>钟泉村村级电站</t>
  </si>
  <si>
    <t>王英镇钟泉村</t>
  </si>
  <si>
    <r>
      <rPr>
        <sz val="10"/>
        <color indexed="8"/>
        <rFont val="SansSerif"/>
        <charset val="0"/>
      </rPr>
      <t>6854368482</t>
    </r>
    <r>
      <rPr>
        <sz val="10"/>
        <color rgb="FF000000"/>
        <rFont val="宋体"/>
        <charset val="134"/>
      </rPr>
      <t>/</t>
    </r>
    <r>
      <rPr>
        <sz val="10"/>
        <color indexed="8"/>
        <rFont val="SansSerif"/>
        <charset val="0"/>
      </rPr>
      <t>6854465444</t>
    </r>
  </si>
  <si>
    <t>金盆村村级电站</t>
  </si>
  <si>
    <t>韦源口镇金盆村</t>
  </si>
  <si>
    <t>茅村村村级电站</t>
  </si>
  <si>
    <t>韦源口镇茅村村</t>
  </si>
  <si>
    <t>宝塔村村级电站</t>
  </si>
  <si>
    <t>兴国镇宝塔村</t>
  </si>
  <si>
    <t>七里岗村村级电站</t>
  </si>
  <si>
    <t>兴国镇七里岗村</t>
  </si>
  <si>
    <t>坳上村村级电站</t>
  </si>
  <si>
    <t>洋港镇坳上村</t>
  </si>
  <si>
    <t>崩山村村级电站</t>
  </si>
  <si>
    <t>洋港镇崩山村</t>
  </si>
  <si>
    <t>潮坑村村级电站</t>
  </si>
  <si>
    <t>洋港镇潮坑村</t>
  </si>
  <si>
    <t>车梁村村级电站</t>
  </si>
  <si>
    <t>洋港镇车梁村</t>
  </si>
  <si>
    <t>洞下村村级电站</t>
  </si>
  <si>
    <t>洋港镇洞下村</t>
  </si>
  <si>
    <t>20180709</t>
  </si>
  <si>
    <t>胡桥村村级电站</t>
  </si>
  <si>
    <t>洋港镇胡桥村</t>
  </si>
  <si>
    <t>黄坪村村级电站</t>
  </si>
  <si>
    <t>洋港镇黄坪村</t>
  </si>
  <si>
    <t>上畈村村级电站</t>
  </si>
  <si>
    <t>洋港镇上畈村</t>
  </si>
  <si>
    <t>湾塘村村级电站</t>
  </si>
  <si>
    <t>洋港镇湾塘村</t>
  </si>
  <si>
    <t>下畈村联村电站</t>
  </si>
  <si>
    <t>洋港镇下畈村</t>
  </si>
  <si>
    <t>小港村村级电站</t>
  </si>
  <si>
    <t>洋港镇小港村</t>
  </si>
  <si>
    <t>新城村村级电站</t>
  </si>
  <si>
    <t>洋港镇新城村</t>
  </si>
  <si>
    <r>
      <rPr>
        <sz val="10"/>
        <color rgb="FF000000"/>
        <rFont val="宋体"/>
        <charset val="134"/>
      </rPr>
      <t>中罗村村级电站</t>
    </r>
    <r>
      <rPr>
        <sz val="10"/>
        <color indexed="8"/>
        <rFont val="SansSerif"/>
        <charset val="0"/>
      </rPr>
      <t>1</t>
    </r>
  </si>
  <si>
    <t>洋港镇中罗村</t>
  </si>
  <si>
    <r>
      <rPr>
        <sz val="10"/>
        <color rgb="FF000000"/>
        <rFont val="宋体"/>
        <charset val="134"/>
      </rPr>
      <t>中罗村村级电站</t>
    </r>
    <r>
      <rPr>
        <sz val="10"/>
        <color indexed="8"/>
        <rFont val="SansSerif"/>
        <charset val="0"/>
      </rPr>
      <t>2</t>
    </r>
  </si>
  <si>
    <t>6836938832/6836932209</t>
  </si>
  <si>
    <t>太子镇四松村</t>
  </si>
  <si>
    <t>太子镇济桥村</t>
  </si>
  <si>
    <t>太子镇径源村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</si>
</sst>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name val="宋体"/>
      <charset val="134"/>
    </font>
    <font>
      <sz val="10"/>
      <color indexed="8"/>
      <name val="黑体"/>
      <charset val="134"/>
    </font>
    <font>
      <sz val="20"/>
      <color indexed="8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Arial"/>
      <charset val="0"/>
    </font>
    <font>
      <sz val="10"/>
      <name val="宋体"/>
      <charset val="134"/>
      <scheme val="minor"/>
    </font>
    <font>
      <sz val="9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SansSerif"/>
      <charset val="0"/>
    </font>
    <font>
      <sz val="20"/>
      <name val="黑体"/>
      <charset val="134"/>
    </font>
    <font>
      <b/>
      <sz val="10"/>
      <color indexed="8"/>
      <name val="仿宋_GB2312"/>
      <charset val="134"/>
    </font>
    <font>
      <sz val="9"/>
      <color theme="1"/>
      <name val="Arial"/>
      <charset val="0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33" fillId="14" borderId="2" applyNumberFormat="0" applyAlignment="0" applyProtection="0">
      <alignment vertical="center"/>
    </xf>
    <xf numFmtId="0" fontId="34" fillId="15" borderId="7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Border="1" applyAlignment="1" applyProtection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admin\Desktop\&#24658;&#30410;\&#24658;&#30410;&#20809;&#20239;\&#34917;&#36148;\&#30465;&#34917;2022.9\2022&#24180;09&#26376;&#25206;&#36139;&#20809;&#20239;&#30005;&#37327;&#30005;&#36153;&#26126;&#32454;&#34920; - 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电量表"/>
      <sheetName val="财政申请资金表"/>
      <sheetName val="汇总表"/>
      <sheetName val="白沙"/>
      <sheetName val="枫林"/>
      <sheetName val="浮屠"/>
      <sheetName val="海口"/>
      <sheetName val="韦源口"/>
      <sheetName val="黄颡口"/>
      <sheetName val="经济开发区"/>
      <sheetName val="龙港"/>
      <sheetName val="木港"/>
      <sheetName val="排市"/>
      <sheetName val="三溪"/>
      <sheetName val="陶港镇"/>
      <sheetName val="王英"/>
      <sheetName val="兴国镇"/>
      <sheetName val="洋港"/>
      <sheetName val="太子"/>
      <sheetName val="恒益"/>
    </sheetNames>
    <sheetDataSet>
      <sheetData sheetId="0" refreshError="1">
        <row r="3">
          <cell r="C3" t="str">
            <v>客户编号</v>
          </cell>
          <cell r="D3" t="str">
            <v>发电地址</v>
          </cell>
          <cell r="E3" t="str">
            <v>发电容量
（千瓦）</v>
          </cell>
          <cell r="F3" t="str">
            <v>受电容量
(千伏安)</v>
          </cell>
          <cell r="G3" t="str">
            <v>并网时间</v>
          </cell>
          <cell r="H3" t="str">
            <v>接入台区</v>
          </cell>
          <cell r="I3" t="str">
            <v>接入线路</v>
          </cell>
          <cell r="J3" t="str">
            <v>9月上网电量
（千瓦时）</v>
          </cell>
        </row>
        <row r="4">
          <cell r="C4">
            <v>6851406695</v>
          </cell>
          <cell r="D4" t="str">
            <v>湖北省黄石市阳新县龙港镇林上行政村林上村村委会</v>
          </cell>
          <cell r="E4">
            <v>5600</v>
          </cell>
          <cell r="F4">
            <v>5600</v>
          </cell>
          <cell r="G4">
            <v>20180212</v>
          </cell>
          <cell r="H4" t="str">
            <v/>
          </cell>
          <cell r="I4" t="str">
            <v>电网_朝阳线龙16</v>
          </cell>
          <cell r="J4">
            <v>655520</v>
          </cell>
        </row>
        <row r="5">
          <cell r="C5">
            <v>6851409867</v>
          </cell>
          <cell r="D5" t="str">
            <v>湖北省黄石市阳新县洋港镇下畈行政村下畈路下畈村委会</v>
          </cell>
          <cell r="E5">
            <v>4800</v>
          </cell>
          <cell r="F5">
            <v>4800</v>
          </cell>
          <cell r="G5">
            <v>20180212</v>
          </cell>
          <cell r="H5" t="str">
            <v/>
          </cell>
          <cell r="I5" t="str">
            <v>电网_下畈线洋25</v>
          </cell>
          <cell r="J5">
            <v>522000</v>
          </cell>
        </row>
        <row r="6">
          <cell r="C6">
            <v>6849637575</v>
          </cell>
          <cell r="D6" t="str">
            <v>湖北省黄石市阳新县兴国镇宝塔行政村沙咀宝塔村委会</v>
          </cell>
          <cell r="E6">
            <v>30</v>
          </cell>
          <cell r="F6">
            <v>30</v>
          </cell>
          <cell r="G6">
            <v>20180116</v>
          </cell>
          <cell r="H6" t="str">
            <v>沙咀</v>
          </cell>
          <cell r="I6" t="str">
            <v>电网_宝塔线宝14</v>
          </cell>
          <cell r="J6">
            <v>1891</v>
          </cell>
        </row>
        <row r="7">
          <cell r="C7">
            <v>6855773768</v>
          </cell>
          <cell r="D7" t="str">
            <v>湖北省黄石市阳新县浮屠镇东山行政村汽摩配工业园</v>
          </cell>
          <cell r="E7">
            <v>55</v>
          </cell>
          <cell r="F7">
            <v>55</v>
          </cell>
          <cell r="G7">
            <v>20180518</v>
          </cell>
          <cell r="H7" t="str">
            <v>（杨）城北光伏发电1#台区柱上变压器</v>
          </cell>
          <cell r="I7" t="str">
            <v>电网_九洲I回线姜54</v>
          </cell>
          <cell r="J7">
            <v>5820</v>
          </cell>
        </row>
        <row r="8">
          <cell r="C8">
            <v>6855875031</v>
          </cell>
          <cell r="D8" t="str">
            <v>湖北省黄石市阳新县浮屠镇周通行政村阳新县经济开发区</v>
          </cell>
          <cell r="E8">
            <v>55</v>
          </cell>
          <cell r="F8">
            <v>55</v>
          </cell>
          <cell r="G8">
            <v>20180518</v>
          </cell>
          <cell r="H8" t="str">
            <v>（杨）城北光伏发电1#台区柱上变压器</v>
          </cell>
          <cell r="I8" t="str">
            <v>电网_九洲I回线姜54</v>
          </cell>
          <cell r="J8">
            <v>5790</v>
          </cell>
        </row>
        <row r="9">
          <cell r="C9">
            <v>6855900784</v>
          </cell>
          <cell r="D9" t="str">
            <v>湖北省黄石市阳新县浮屠镇塘堍行政村经济开发区汽摩配工业园</v>
          </cell>
          <cell r="E9">
            <v>55</v>
          </cell>
          <cell r="F9">
            <v>55</v>
          </cell>
          <cell r="G9">
            <v>20180521</v>
          </cell>
          <cell r="H9" t="str">
            <v>（杨）城北光伏发电1#台区柱上变压器</v>
          </cell>
          <cell r="I9" t="str">
            <v>电网_九洲I回线姜54</v>
          </cell>
          <cell r="J9">
            <v>5117</v>
          </cell>
        </row>
        <row r="10">
          <cell r="C10">
            <v>6855909749</v>
          </cell>
          <cell r="D10" t="str">
            <v>湖北省黄石市阳新县浮屠镇泉池行政村</v>
          </cell>
          <cell r="E10">
            <v>55</v>
          </cell>
          <cell r="F10">
            <v>55</v>
          </cell>
          <cell r="G10">
            <v>20180521</v>
          </cell>
          <cell r="H10" t="str">
            <v>（杨）城北光伏发电1#台区柱上变压器</v>
          </cell>
          <cell r="I10" t="str">
            <v>电网_九洲I回线姜54</v>
          </cell>
          <cell r="J10">
            <v>5274</v>
          </cell>
        </row>
        <row r="11">
          <cell r="C11">
            <v>6855916871</v>
          </cell>
          <cell r="D11" t="str">
            <v>湖北省黄石市阳新县兴国镇太垴行政村经济开发区汽摩配工业园</v>
          </cell>
          <cell r="E11">
            <v>55</v>
          </cell>
          <cell r="F11">
            <v>55</v>
          </cell>
          <cell r="G11">
            <v>20180521</v>
          </cell>
          <cell r="H11" t="str">
            <v>（杨）城北光伏发电1#台区柱上变压器</v>
          </cell>
          <cell r="I11" t="str">
            <v>电网_九洲I回线姜54</v>
          </cell>
          <cell r="J11">
            <v>5522</v>
          </cell>
        </row>
        <row r="12">
          <cell r="C12">
            <v>6855920614</v>
          </cell>
          <cell r="D12" t="str">
            <v>湖北省黄石市阳新县兴国镇银山行政村经济开发区汽摩配工业园</v>
          </cell>
          <cell r="E12">
            <v>55</v>
          </cell>
          <cell r="F12">
            <v>55</v>
          </cell>
          <cell r="G12">
            <v>20180521</v>
          </cell>
          <cell r="H12" t="str">
            <v>（杨）城北光伏发电2#台区柱上变压器</v>
          </cell>
          <cell r="I12" t="str">
            <v>电网_九洲I回线姜54</v>
          </cell>
          <cell r="J12">
            <v>5628</v>
          </cell>
        </row>
        <row r="13">
          <cell r="C13">
            <v>6855923655</v>
          </cell>
          <cell r="D13" t="str">
            <v>湖北省黄石市阳新县经济开发区用录行政村汽摩配工业园</v>
          </cell>
          <cell r="E13">
            <v>55</v>
          </cell>
          <cell r="F13">
            <v>55</v>
          </cell>
          <cell r="G13">
            <v>20180521</v>
          </cell>
          <cell r="H13" t="str">
            <v>（杨）城北光伏发电2#台区柱上变压器</v>
          </cell>
          <cell r="I13" t="str">
            <v>电网_九洲I回线姜54</v>
          </cell>
          <cell r="J13">
            <v>6001</v>
          </cell>
        </row>
        <row r="14">
          <cell r="C14">
            <v>6855938592</v>
          </cell>
          <cell r="D14" t="str">
            <v>湖北省黄石市阳新县兴国镇官桥行政村汽摩配工业园</v>
          </cell>
          <cell r="E14">
            <v>55</v>
          </cell>
          <cell r="F14">
            <v>55</v>
          </cell>
          <cell r="G14">
            <v>20180521</v>
          </cell>
          <cell r="H14" t="str">
            <v>（杨）城北光伏发电2#台区柱上变压器</v>
          </cell>
          <cell r="I14" t="str">
            <v>电网_九洲I回线姜54</v>
          </cell>
          <cell r="J14">
            <v>5549</v>
          </cell>
        </row>
        <row r="15">
          <cell r="C15">
            <v>6855939609</v>
          </cell>
          <cell r="D15" t="str">
            <v>湖北省黄石市阳新县兴国镇滑石行政村汽摩配工业园</v>
          </cell>
          <cell r="E15">
            <v>55</v>
          </cell>
          <cell r="F15">
            <v>55</v>
          </cell>
          <cell r="G15">
            <v>20180521</v>
          </cell>
          <cell r="H15" t="str">
            <v>（杨）城北光伏发电2#台区柱上变压器</v>
          </cell>
          <cell r="I15" t="str">
            <v>电网_九洲I回线姜54</v>
          </cell>
          <cell r="J15">
            <v>5004</v>
          </cell>
        </row>
        <row r="16">
          <cell r="C16">
            <v>6837046062</v>
          </cell>
          <cell r="D16" t="str">
            <v>湖北省黄石市阳新县木港镇泉波行政村泉波</v>
          </cell>
          <cell r="E16">
            <v>65</v>
          </cell>
          <cell r="F16">
            <v>65</v>
          </cell>
          <cell r="G16">
            <v>20170628</v>
          </cell>
          <cell r="H16" t="str">
            <v>田岭程家畈台区</v>
          </cell>
          <cell r="I16" t="str">
            <v>电网_东春线宝17</v>
          </cell>
          <cell r="J16">
            <v>6535</v>
          </cell>
        </row>
        <row r="17">
          <cell r="C17">
            <v>6847497629</v>
          </cell>
          <cell r="D17" t="str">
            <v>湖北省黄石市阳新县兴国镇七里岗行政村七里岗村人行1#</v>
          </cell>
          <cell r="E17">
            <v>40</v>
          </cell>
          <cell r="F17">
            <v>40</v>
          </cell>
          <cell r="G17">
            <v>20171214</v>
          </cell>
          <cell r="H17" t="str">
            <v>（五）中专柱上变压器</v>
          </cell>
          <cell r="I17" t="str">
            <v>电网_东春线宝17</v>
          </cell>
          <cell r="J17">
            <v>4211</v>
          </cell>
        </row>
        <row r="18">
          <cell r="C18">
            <v>6836874424</v>
          </cell>
          <cell r="D18" t="str">
            <v>湖北省黄石市阳新县浮屠镇朝六行政村朝六村11#</v>
          </cell>
          <cell r="E18">
            <v>90</v>
          </cell>
          <cell r="F18">
            <v>90</v>
          </cell>
          <cell r="G18">
            <v>20170621</v>
          </cell>
          <cell r="H18" t="str">
            <v>朝六2#变</v>
          </cell>
          <cell r="I18" t="str">
            <v>电网_浮马线浮22</v>
          </cell>
          <cell r="J18">
            <v>8149</v>
          </cell>
        </row>
        <row r="19">
          <cell r="C19">
            <v>6836957046</v>
          </cell>
          <cell r="D19" t="str">
            <v>湖北省黄石市阳新县浮屠镇芦湖行政村芦湖村11#</v>
          </cell>
          <cell r="E19">
            <v>40</v>
          </cell>
          <cell r="F19">
            <v>40</v>
          </cell>
          <cell r="G19">
            <v>20170622</v>
          </cell>
          <cell r="H19" t="str">
            <v>芦湖村</v>
          </cell>
          <cell r="I19" t="str">
            <v>电网_荻田线浮42</v>
          </cell>
          <cell r="J19">
            <v>3770</v>
          </cell>
        </row>
        <row r="20">
          <cell r="C20">
            <v>6837158642</v>
          </cell>
          <cell r="D20" t="str">
            <v>湖北省黄石市阳新县浮屠镇下汪行政村下汪村33#</v>
          </cell>
          <cell r="E20">
            <v>5</v>
          </cell>
          <cell r="F20">
            <v>5</v>
          </cell>
          <cell r="G20">
            <v>20170627</v>
          </cell>
          <cell r="H20" t="str">
            <v>下汪村3#变</v>
          </cell>
          <cell r="I20" t="str">
            <v>电网_荻田线浮42</v>
          </cell>
          <cell r="J20">
            <v>563</v>
          </cell>
        </row>
        <row r="21">
          <cell r="C21">
            <v>6837162922</v>
          </cell>
          <cell r="D21" t="str">
            <v>湖北省黄石市阳新县浮屠镇下汪行政村下汪村22#</v>
          </cell>
          <cell r="E21">
            <v>75</v>
          </cell>
          <cell r="F21">
            <v>75</v>
          </cell>
          <cell r="G21">
            <v>20170627</v>
          </cell>
          <cell r="H21" t="str">
            <v>下汪村</v>
          </cell>
          <cell r="I21" t="str">
            <v>电网_荻田线浮42</v>
          </cell>
          <cell r="J21">
            <v>4163</v>
          </cell>
        </row>
        <row r="22">
          <cell r="C22">
            <v>6837164032</v>
          </cell>
          <cell r="D22" t="str">
            <v>湖北省黄石市阳新县浮屠镇张畈行政村张畈村11#</v>
          </cell>
          <cell r="E22">
            <v>100</v>
          </cell>
          <cell r="F22">
            <v>100</v>
          </cell>
          <cell r="G22">
            <v>20170626</v>
          </cell>
          <cell r="H22" t="str">
            <v>张畈2#变</v>
          </cell>
          <cell r="I22" t="str">
            <v>电网_张畈线浮47</v>
          </cell>
          <cell r="J22">
            <v>1895</v>
          </cell>
        </row>
        <row r="23">
          <cell r="C23">
            <v>6847731565</v>
          </cell>
          <cell r="D23" t="str">
            <v>湖北省黄石市阳新县浮屠镇华道行政村华道1#变华道村委会1#</v>
          </cell>
          <cell r="E23">
            <v>55</v>
          </cell>
          <cell r="F23">
            <v>55</v>
          </cell>
          <cell r="G23">
            <v>20171219</v>
          </cell>
          <cell r="H23" t="str">
            <v>竹林董2#变</v>
          </cell>
          <cell r="I23" t="str">
            <v>电网_浮屠线浮16</v>
          </cell>
          <cell r="J23">
            <v>5419</v>
          </cell>
        </row>
        <row r="24">
          <cell r="C24">
            <v>6850187986</v>
          </cell>
          <cell r="D24" t="str">
            <v>湖北省黄石市阳新县浮屠镇烧厂行政村烧厂村村委会1#</v>
          </cell>
          <cell r="E24">
            <v>55</v>
          </cell>
          <cell r="F24">
            <v>55</v>
          </cell>
          <cell r="G24">
            <v>20180123</v>
          </cell>
          <cell r="H24" t="str">
            <v>成林</v>
          </cell>
          <cell r="I24" t="str">
            <v>电网_宏卿线溪17</v>
          </cell>
          <cell r="J24">
            <v>6473</v>
          </cell>
        </row>
        <row r="25">
          <cell r="C25">
            <v>6851033990</v>
          </cell>
          <cell r="D25" t="str">
            <v>湖北省黄石市阳新县浮屠镇彭家墩行政村彭家墩村村委会</v>
          </cell>
          <cell r="E25">
            <v>100</v>
          </cell>
          <cell r="F25">
            <v>100</v>
          </cell>
          <cell r="G25">
            <v>20180208</v>
          </cell>
          <cell r="H25" t="str">
            <v>（浮）彭家墩2#台区柱上变压器</v>
          </cell>
          <cell r="I25" t="str">
            <v>电网_宏卿线溪17</v>
          </cell>
          <cell r="J25">
            <v>8271</v>
          </cell>
        </row>
        <row r="26">
          <cell r="C26">
            <v>6853012102</v>
          </cell>
          <cell r="D26" t="str">
            <v>湖北省黄石市阳新县浮屠镇太屋行政村太屋村村委会</v>
          </cell>
          <cell r="E26">
            <v>55</v>
          </cell>
          <cell r="F26">
            <v>55</v>
          </cell>
          <cell r="G26">
            <v>20180328</v>
          </cell>
          <cell r="H26" t="str">
            <v>邓通府3#变</v>
          </cell>
          <cell r="I26" t="str">
            <v>电网_浮马线浮22</v>
          </cell>
          <cell r="J26">
            <v>6963</v>
          </cell>
        </row>
        <row r="27">
          <cell r="C27">
            <v>6853569015</v>
          </cell>
          <cell r="D27" t="str">
            <v>湖北省黄石市阳新县浮屠镇下李行政村下李村村委会</v>
          </cell>
          <cell r="E27">
            <v>55</v>
          </cell>
          <cell r="F27">
            <v>55</v>
          </cell>
          <cell r="G27">
            <v>20180412</v>
          </cell>
          <cell r="H27" t="str">
            <v>宏卿王垅</v>
          </cell>
          <cell r="I27" t="str">
            <v>电网_三保线浮41</v>
          </cell>
          <cell r="J27">
            <v>6421</v>
          </cell>
        </row>
        <row r="28">
          <cell r="C28">
            <v>6853572392</v>
          </cell>
          <cell r="D28" t="str">
            <v>湖北省黄石市阳新县浮屠镇山下行政村山下村村委会</v>
          </cell>
          <cell r="E28">
            <v>55</v>
          </cell>
          <cell r="F28">
            <v>55</v>
          </cell>
          <cell r="G28">
            <v>20180412</v>
          </cell>
          <cell r="H28" t="str">
            <v>李家山下3#变</v>
          </cell>
          <cell r="I28" t="str">
            <v>电网_浮马线浮22</v>
          </cell>
          <cell r="J28">
            <v>6293</v>
          </cell>
        </row>
        <row r="29">
          <cell r="C29">
            <v>6853580254</v>
          </cell>
          <cell r="D29" t="str">
            <v>湖北省黄石市阳新县浮屠镇献甲行政村献甲村村委会</v>
          </cell>
          <cell r="E29">
            <v>55</v>
          </cell>
          <cell r="F29">
            <v>55</v>
          </cell>
          <cell r="G29">
            <v>20180412</v>
          </cell>
          <cell r="H29" t="str">
            <v>献甲2#变</v>
          </cell>
          <cell r="I29" t="str">
            <v>电网_三保线浮41</v>
          </cell>
          <cell r="J29">
            <v>6497</v>
          </cell>
        </row>
        <row r="30">
          <cell r="C30">
            <v>6854485811</v>
          </cell>
          <cell r="D30" t="str">
            <v>湖北省黄石市阳新县浮屠镇浮屠镇居委会阿冯村村委会</v>
          </cell>
          <cell r="E30">
            <v>200</v>
          </cell>
          <cell r="F30">
            <v>200</v>
          </cell>
          <cell r="G30">
            <v>20180425</v>
          </cell>
          <cell r="H30" t="str">
            <v>（浮）西坑2#台区柱上变压器</v>
          </cell>
          <cell r="I30" t="str">
            <v>电网_宏卿线溪17</v>
          </cell>
          <cell r="J30">
            <v>21688</v>
          </cell>
        </row>
        <row r="31">
          <cell r="C31">
            <v>6855188548</v>
          </cell>
          <cell r="D31" t="str">
            <v>湖北省黄石市阳新县浮屠镇森铺行政村万兴</v>
          </cell>
          <cell r="E31">
            <v>55</v>
          </cell>
          <cell r="F31">
            <v>55</v>
          </cell>
          <cell r="G31">
            <v>20180514</v>
          </cell>
          <cell r="H31" t="str">
            <v>万兴</v>
          </cell>
          <cell r="I31" t="str">
            <v>电网_三保线浮41</v>
          </cell>
          <cell r="J31">
            <v>5769</v>
          </cell>
        </row>
        <row r="32">
          <cell r="C32">
            <v>6855760003</v>
          </cell>
          <cell r="D32" t="str">
            <v>湖北省黄石市阳新县白沙镇三房行政村三房村村委会</v>
          </cell>
          <cell r="E32">
            <v>80</v>
          </cell>
          <cell r="F32">
            <v>80</v>
          </cell>
          <cell r="G32">
            <v>20180517</v>
          </cell>
          <cell r="H32" t="str">
            <v>马安山</v>
          </cell>
          <cell r="I32" t="str">
            <v>电网_浮马线浮22</v>
          </cell>
          <cell r="J32">
            <v>8423</v>
          </cell>
        </row>
        <row r="33">
          <cell r="C33">
            <v>6858849222</v>
          </cell>
          <cell r="D33" t="str">
            <v>湖北省黄石市阳新县浮屠镇龙井郭行政村龙井郭龙井郭3#变</v>
          </cell>
          <cell r="E33">
            <v>22</v>
          </cell>
          <cell r="F33">
            <v>22</v>
          </cell>
          <cell r="G33">
            <v>20180717</v>
          </cell>
          <cell r="H33" t="str">
            <v>（浮）龙井郭3#台区柱上变压器</v>
          </cell>
          <cell r="I33" t="str">
            <v>电网_宏卿线溪17</v>
          </cell>
          <cell r="J33">
            <v>2185</v>
          </cell>
        </row>
        <row r="34">
          <cell r="C34">
            <v>6858876662</v>
          </cell>
          <cell r="D34" t="str">
            <v>湖北省黄石市阳新县浮屠镇汪佐行政村汪佐村小学门口</v>
          </cell>
          <cell r="E34">
            <v>55</v>
          </cell>
          <cell r="F34">
            <v>55</v>
          </cell>
          <cell r="G34">
            <v>20180716</v>
          </cell>
          <cell r="H34" t="str">
            <v>汪佐小学门口台区</v>
          </cell>
          <cell r="I34" t="str">
            <v>电网_荻田线浮42</v>
          </cell>
          <cell r="J34">
            <v>6166</v>
          </cell>
        </row>
        <row r="35">
          <cell r="C35">
            <v>6860301051</v>
          </cell>
          <cell r="D35" t="str">
            <v>湖北省黄石市阳新县浮屠镇太泉行政村太泉村</v>
          </cell>
          <cell r="E35">
            <v>27</v>
          </cell>
          <cell r="F35">
            <v>27</v>
          </cell>
          <cell r="G35">
            <v>20180816</v>
          </cell>
          <cell r="H35" t="str">
            <v>太泉村</v>
          </cell>
          <cell r="I35" t="str">
            <v>电网_荻田线浮42</v>
          </cell>
          <cell r="J35">
            <v>2692</v>
          </cell>
        </row>
        <row r="36">
          <cell r="C36">
            <v>6860432467</v>
          </cell>
          <cell r="D36" t="str">
            <v>湖北省黄石市阳新县浮屠镇长港行政村长港东冲垅2#变</v>
          </cell>
          <cell r="E36">
            <v>90</v>
          </cell>
          <cell r="F36">
            <v>90</v>
          </cell>
          <cell r="G36">
            <v>20180816</v>
          </cell>
          <cell r="H36" t="str">
            <v>（浮）东冲垅2#台区柱上变压器</v>
          </cell>
          <cell r="I36" t="str">
            <v>电网_宏卿线溪17</v>
          </cell>
          <cell r="J36">
            <v>9265</v>
          </cell>
        </row>
        <row r="37">
          <cell r="C37">
            <v>6861029671</v>
          </cell>
          <cell r="D37" t="str">
            <v>湖北省黄石市阳新县浮屠镇张畈行政村张畈村陈新</v>
          </cell>
          <cell r="E37">
            <v>300</v>
          </cell>
          <cell r="F37">
            <v>300</v>
          </cell>
          <cell r="G37">
            <v>20180829</v>
          </cell>
          <cell r="H37" t="str">
            <v>（浮）芦湖光伏台区柱上变压器</v>
          </cell>
          <cell r="I37" t="str">
            <v>电网_三保线浮41</v>
          </cell>
          <cell r="J37">
            <v>31838</v>
          </cell>
        </row>
        <row r="38">
          <cell r="C38">
            <v>6861034143</v>
          </cell>
          <cell r="D38" t="str">
            <v>湖北省黄石市阳新县浮屠镇张畈行政村张畈村陈新育</v>
          </cell>
          <cell r="E38">
            <v>300</v>
          </cell>
          <cell r="F38">
            <v>300</v>
          </cell>
          <cell r="G38">
            <v>20180829</v>
          </cell>
          <cell r="H38" t="str">
            <v>（浮）下汪光伏台区柱上变压器</v>
          </cell>
          <cell r="I38" t="str">
            <v>电网_三保线浮41</v>
          </cell>
          <cell r="J38">
            <v>33153</v>
          </cell>
        </row>
        <row r="39">
          <cell r="C39">
            <v>6861035612</v>
          </cell>
          <cell r="D39" t="str">
            <v>湖北省黄石市阳新县浮屠镇张畈行政村张畈村陈新育</v>
          </cell>
          <cell r="E39">
            <v>300</v>
          </cell>
          <cell r="F39">
            <v>300</v>
          </cell>
          <cell r="G39">
            <v>20180829</v>
          </cell>
          <cell r="H39" t="str">
            <v>（浮）张畈村光伏台区柱上变压器</v>
          </cell>
          <cell r="I39" t="str">
            <v>电网_三保线浮41</v>
          </cell>
          <cell r="J39">
            <v>33404</v>
          </cell>
        </row>
        <row r="40">
          <cell r="C40">
            <v>6861036208</v>
          </cell>
          <cell r="D40" t="str">
            <v>湖北省黄石市阳新县浮屠镇湖彭行政村湖彭光伏发电</v>
          </cell>
          <cell r="E40">
            <v>300</v>
          </cell>
          <cell r="F40">
            <v>300</v>
          </cell>
          <cell r="G40">
            <v>20180829</v>
          </cell>
          <cell r="H40" t="str">
            <v>（浮）湖彭光伏台区柱上变压器</v>
          </cell>
          <cell r="I40" t="str">
            <v>电网_三保线浮41</v>
          </cell>
          <cell r="J40">
            <v>32767</v>
          </cell>
        </row>
        <row r="41">
          <cell r="C41">
            <v>6818445529</v>
          </cell>
          <cell r="D41" t="str">
            <v>湖北省黄石市阳新县白沙镇汪武颈行政村汪武颈</v>
          </cell>
          <cell r="E41">
            <v>25</v>
          </cell>
          <cell r="F41">
            <v>25</v>
          </cell>
          <cell r="G41">
            <v>20160817</v>
          </cell>
          <cell r="H41" t="str">
            <v>黄锡三庄2#</v>
          </cell>
          <cell r="I41" t="str">
            <v>电网_大林线白33</v>
          </cell>
          <cell r="J41">
            <v>2602</v>
          </cell>
        </row>
        <row r="42">
          <cell r="C42">
            <v>6818462085</v>
          </cell>
          <cell r="D42" t="str">
            <v>湖北省黄石市阳新县白沙镇汪武颈行政村汪武颈</v>
          </cell>
          <cell r="E42">
            <v>15</v>
          </cell>
          <cell r="F42">
            <v>15</v>
          </cell>
          <cell r="G42">
            <v>20160819</v>
          </cell>
          <cell r="H42" t="str">
            <v>汪武颈2#</v>
          </cell>
          <cell r="I42" t="str">
            <v>电网_大林线白33</v>
          </cell>
          <cell r="J42">
            <v>1095</v>
          </cell>
        </row>
        <row r="43">
          <cell r="C43">
            <v>6834448331</v>
          </cell>
          <cell r="D43" t="str">
            <v>湖北省黄石市阳新县白沙镇吴东城行政村</v>
          </cell>
          <cell r="E43">
            <v>100</v>
          </cell>
          <cell r="F43">
            <v>100</v>
          </cell>
          <cell r="G43">
            <v>20170511</v>
          </cell>
          <cell r="H43" t="str">
            <v>吴东陈队</v>
          </cell>
          <cell r="I43" t="str">
            <v>电网_小林线白17</v>
          </cell>
          <cell r="J43">
            <v>11186</v>
          </cell>
        </row>
        <row r="44">
          <cell r="C44">
            <v>6836966738</v>
          </cell>
          <cell r="D44" t="str">
            <v>湖北省黄石市阳新县白沙镇石和行政村石和村3#</v>
          </cell>
          <cell r="E44">
            <v>150</v>
          </cell>
          <cell r="F44">
            <v>150</v>
          </cell>
          <cell r="G44">
            <v>20170622</v>
          </cell>
          <cell r="H44" t="str">
            <v>石和1#</v>
          </cell>
          <cell r="I44" t="str">
            <v>电网_七峰线白18</v>
          </cell>
          <cell r="J44">
            <v>13205</v>
          </cell>
        </row>
        <row r="45">
          <cell r="C45">
            <v>6837046743</v>
          </cell>
          <cell r="D45" t="str">
            <v>湖北省黄石市阳新县白沙镇赤马行政村赤马路</v>
          </cell>
          <cell r="E45">
            <v>84</v>
          </cell>
          <cell r="F45">
            <v>84</v>
          </cell>
          <cell r="G45">
            <v>20170623</v>
          </cell>
          <cell r="H45" t="str">
            <v>青山上垅</v>
          </cell>
          <cell r="I45" t="str">
            <v>电网_大林线白33</v>
          </cell>
          <cell r="J45">
            <v>5492</v>
          </cell>
        </row>
        <row r="46">
          <cell r="C46">
            <v>6847978537</v>
          </cell>
          <cell r="D46" t="str">
            <v>湖北省黄石市阳新县白沙镇坪湖林行政村坪湖林村村委会</v>
          </cell>
          <cell r="E46">
            <v>80</v>
          </cell>
          <cell r="F46">
            <v>80</v>
          </cell>
          <cell r="G46">
            <v>20171221</v>
          </cell>
          <cell r="H46" t="str">
            <v>（沙）石云2#台区柱上变压器</v>
          </cell>
          <cell r="I46" t="str">
            <v>电网_大林线白33</v>
          </cell>
          <cell r="J46">
            <v>9882</v>
          </cell>
        </row>
        <row r="47">
          <cell r="C47">
            <v>6847978582</v>
          </cell>
          <cell r="D47" t="str">
            <v>湖北省黄石市阳新县白沙镇坑头行政村坑头村委会</v>
          </cell>
          <cell r="E47">
            <v>80</v>
          </cell>
          <cell r="F47">
            <v>80</v>
          </cell>
          <cell r="G47">
            <v>20171221</v>
          </cell>
          <cell r="H47" t="str">
            <v>七峰乡</v>
          </cell>
          <cell r="I47" t="str">
            <v>电网_七峰线白18</v>
          </cell>
          <cell r="J47">
            <v>9317</v>
          </cell>
        </row>
        <row r="48">
          <cell r="C48">
            <v>6847979019</v>
          </cell>
          <cell r="D48" t="str">
            <v>湖北省黄石市阳新县白沙镇枫树下行政村枫树下村村委会</v>
          </cell>
          <cell r="E48">
            <v>80</v>
          </cell>
          <cell r="F48">
            <v>80</v>
          </cell>
          <cell r="G48">
            <v>20171221</v>
          </cell>
          <cell r="H48" t="str">
            <v>石云</v>
          </cell>
          <cell r="I48" t="str">
            <v>电网_大林线白33</v>
          </cell>
          <cell r="J48">
            <v>8356</v>
          </cell>
        </row>
        <row r="49">
          <cell r="C49">
            <v>6847979022</v>
          </cell>
          <cell r="D49" t="str">
            <v>湖北省黄石市阳新县白沙镇石茂行政村白沙2#石茂村村委会</v>
          </cell>
          <cell r="E49">
            <v>80</v>
          </cell>
          <cell r="F49">
            <v>80</v>
          </cell>
          <cell r="G49">
            <v>20171221</v>
          </cell>
          <cell r="H49" t="str">
            <v>石云</v>
          </cell>
          <cell r="I49" t="str">
            <v>电网_大林线白33</v>
          </cell>
          <cell r="J49">
            <v>8686</v>
          </cell>
        </row>
        <row r="50">
          <cell r="C50">
            <v>6848666516</v>
          </cell>
          <cell r="D50" t="str">
            <v>湖北省黄石市阳新县白沙镇韩家山行政村韩家山村村委会1#</v>
          </cell>
          <cell r="E50">
            <v>80</v>
          </cell>
          <cell r="F50">
            <v>80</v>
          </cell>
          <cell r="G50">
            <v>20171229</v>
          </cell>
          <cell r="H50" t="str">
            <v>韩家山2#</v>
          </cell>
          <cell r="I50" t="str">
            <v>电网_大林线白33</v>
          </cell>
          <cell r="J50">
            <v>8985</v>
          </cell>
        </row>
        <row r="51">
          <cell r="C51">
            <v>6853081438</v>
          </cell>
          <cell r="D51" t="str">
            <v>湖北省黄石市阳新县白沙镇平原行政村平原山村村委会</v>
          </cell>
          <cell r="E51">
            <v>80</v>
          </cell>
          <cell r="F51">
            <v>80</v>
          </cell>
          <cell r="G51">
            <v>20180328</v>
          </cell>
          <cell r="H51" t="str">
            <v>龙口组</v>
          </cell>
          <cell r="I51" t="str">
            <v>电网_七峰线白18</v>
          </cell>
          <cell r="J51">
            <v>8470</v>
          </cell>
        </row>
        <row r="52">
          <cell r="C52">
            <v>6853085791</v>
          </cell>
          <cell r="D52" t="str">
            <v>湖北省黄石市阳新县白沙镇上潘行政村上潘村上潘</v>
          </cell>
          <cell r="E52">
            <v>80</v>
          </cell>
          <cell r="F52">
            <v>80</v>
          </cell>
          <cell r="G52">
            <v>20180328</v>
          </cell>
          <cell r="H52" t="str">
            <v>上潘村</v>
          </cell>
          <cell r="I52" t="str">
            <v>电网_七峰线白18</v>
          </cell>
          <cell r="J52">
            <v>8127</v>
          </cell>
        </row>
        <row r="53">
          <cell r="C53">
            <v>6853087393</v>
          </cell>
          <cell r="D53" t="str">
            <v>湖北省黄石市阳新县白沙镇月星行政村月星村委会</v>
          </cell>
          <cell r="E53">
            <v>80</v>
          </cell>
          <cell r="F53">
            <v>100</v>
          </cell>
          <cell r="G53">
            <v>20180328</v>
          </cell>
          <cell r="H53" t="str">
            <v>月星2#</v>
          </cell>
          <cell r="I53" t="str">
            <v>电网_七峰线白18</v>
          </cell>
          <cell r="J53">
            <v>7757</v>
          </cell>
        </row>
        <row r="54">
          <cell r="C54">
            <v>6853088875</v>
          </cell>
          <cell r="D54" t="str">
            <v>湖北省黄石市阳新县白沙镇下畈行政村下魏下畈村委会</v>
          </cell>
          <cell r="E54">
            <v>80</v>
          </cell>
          <cell r="F54">
            <v>80</v>
          </cell>
          <cell r="G54">
            <v>20180328</v>
          </cell>
          <cell r="H54" t="str">
            <v>胜星土库堍</v>
          </cell>
          <cell r="I54" t="str">
            <v>电网_青水线白16</v>
          </cell>
          <cell r="J54">
            <v>9315</v>
          </cell>
        </row>
        <row r="55">
          <cell r="C55">
            <v>6853098560</v>
          </cell>
          <cell r="D55" t="str">
            <v>湖北省黄石市阳新县白沙镇新星行政村新星村委会</v>
          </cell>
          <cell r="E55">
            <v>80</v>
          </cell>
          <cell r="F55">
            <v>80</v>
          </cell>
          <cell r="G55">
            <v>20180328</v>
          </cell>
          <cell r="H55" t="str">
            <v>新星3#</v>
          </cell>
          <cell r="I55" t="str">
            <v>电网_七峰线白18</v>
          </cell>
          <cell r="J55">
            <v>8068</v>
          </cell>
        </row>
        <row r="56">
          <cell r="C56">
            <v>6853099749</v>
          </cell>
          <cell r="D56" t="str">
            <v>湖北省黄石市阳新县白沙镇高椅行政村高椅村村委会</v>
          </cell>
          <cell r="E56">
            <v>80</v>
          </cell>
          <cell r="F56">
            <v>80</v>
          </cell>
          <cell r="G56">
            <v>20180328</v>
          </cell>
          <cell r="H56" t="str">
            <v>高椅二片3#</v>
          </cell>
          <cell r="I56" t="str">
            <v>电网_七峰线白18</v>
          </cell>
          <cell r="J56">
            <v>7463</v>
          </cell>
        </row>
        <row r="57">
          <cell r="C57">
            <v>6853101752</v>
          </cell>
          <cell r="D57" t="str">
            <v>湖北省黄石市阳新县白沙镇土库行政村土库村委会</v>
          </cell>
          <cell r="E57">
            <v>80</v>
          </cell>
          <cell r="F57">
            <v>80</v>
          </cell>
          <cell r="G57">
            <v>20180328</v>
          </cell>
          <cell r="H57" t="str">
            <v>龙口组</v>
          </cell>
          <cell r="I57" t="str">
            <v>电网_七峰线白18</v>
          </cell>
          <cell r="J57">
            <v>7487</v>
          </cell>
        </row>
        <row r="58">
          <cell r="C58">
            <v>6853603649</v>
          </cell>
          <cell r="D58" t="str">
            <v>湖北省黄石市阳新县白沙镇赤马行政村赤马路村委会</v>
          </cell>
          <cell r="E58">
            <v>150</v>
          </cell>
          <cell r="F58">
            <v>150</v>
          </cell>
          <cell r="G58">
            <v>20180412</v>
          </cell>
          <cell r="H58" t="str">
            <v>青山老屋</v>
          </cell>
          <cell r="I58" t="str">
            <v>电网_大林线白33</v>
          </cell>
          <cell r="J58">
            <v>15487</v>
          </cell>
        </row>
        <row r="59">
          <cell r="C59">
            <v>6855988180</v>
          </cell>
          <cell r="D59" t="str">
            <v>湖北省黄石市阳新县白沙镇吕广行政村吕港吕港村</v>
          </cell>
          <cell r="E59">
            <v>55</v>
          </cell>
          <cell r="F59">
            <v>55</v>
          </cell>
          <cell r="G59">
            <v>20180522</v>
          </cell>
          <cell r="H59" t="str">
            <v>吕港太屋</v>
          </cell>
          <cell r="I59" t="str">
            <v>电网_青水线白16</v>
          </cell>
          <cell r="J59">
            <v>3981</v>
          </cell>
        </row>
        <row r="60">
          <cell r="C60">
            <v>6855992949</v>
          </cell>
          <cell r="D60" t="str">
            <v>湖北省黄石市阳新县白沙镇梁公铺行政村庄堍庄堍</v>
          </cell>
          <cell r="E60">
            <v>80</v>
          </cell>
          <cell r="F60">
            <v>80</v>
          </cell>
          <cell r="G60">
            <v>20180522</v>
          </cell>
          <cell r="H60" t="str">
            <v>庄堍组</v>
          </cell>
          <cell r="I60" t="str">
            <v>电网_青水线白16</v>
          </cell>
          <cell r="J60">
            <v>8867</v>
          </cell>
        </row>
        <row r="61">
          <cell r="C61">
            <v>6856393192</v>
          </cell>
          <cell r="D61" t="str">
            <v>湖北省黄石市阳新县白沙镇青山行政村青山村村委会</v>
          </cell>
          <cell r="E61">
            <v>80</v>
          </cell>
          <cell r="F61">
            <v>80</v>
          </cell>
          <cell r="G61">
            <v>20180530</v>
          </cell>
          <cell r="H61" t="str">
            <v>（沙）谢家诰台区柱上变压器</v>
          </cell>
          <cell r="I61" t="str">
            <v>电网_大林线白33</v>
          </cell>
          <cell r="J61">
            <v>9178</v>
          </cell>
        </row>
        <row r="62">
          <cell r="C62">
            <v>6856423114</v>
          </cell>
          <cell r="D62" t="str">
            <v>湖北省黄石市阳新县白沙镇项家山行政村项家山村村委会</v>
          </cell>
          <cell r="E62">
            <v>80</v>
          </cell>
          <cell r="F62">
            <v>80</v>
          </cell>
          <cell r="G62">
            <v>20180530</v>
          </cell>
          <cell r="H62" t="str">
            <v>（沙）谢家诰台区柱上变压器</v>
          </cell>
          <cell r="I62" t="str">
            <v>电网_大林线白33</v>
          </cell>
          <cell r="J62">
            <v>9135</v>
          </cell>
        </row>
        <row r="63">
          <cell r="C63">
            <v>6856450235</v>
          </cell>
          <cell r="D63" t="str">
            <v>湖北省黄石市阳新县白沙镇荣山行政村荣山村委会</v>
          </cell>
          <cell r="E63">
            <v>80</v>
          </cell>
          <cell r="F63">
            <v>80</v>
          </cell>
          <cell r="G63">
            <v>20180530</v>
          </cell>
          <cell r="H63" t="str">
            <v>（沙）云山安置点台区柱上变压器</v>
          </cell>
          <cell r="I63" t="str">
            <v>电网_大林线白33</v>
          </cell>
          <cell r="J63">
            <v>10218</v>
          </cell>
        </row>
        <row r="64">
          <cell r="C64">
            <v>6856454846</v>
          </cell>
          <cell r="D64" t="str">
            <v>湖北省黄石市阳新县白沙镇大林行政村大林村村委会</v>
          </cell>
          <cell r="E64">
            <v>80</v>
          </cell>
          <cell r="F64">
            <v>80</v>
          </cell>
          <cell r="G64">
            <v>20180530</v>
          </cell>
          <cell r="H64" t="str">
            <v>（沙）李昌2#台区柱上变压器</v>
          </cell>
          <cell r="I64" t="str">
            <v>电网_大林线白33</v>
          </cell>
          <cell r="J64">
            <v>9002</v>
          </cell>
        </row>
        <row r="65">
          <cell r="C65">
            <v>6856458242</v>
          </cell>
          <cell r="D65" t="str">
            <v>湖北省黄石市阳新县白沙镇潘祥行政村潘祥堍村委会</v>
          </cell>
          <cell r="E65">
            <v>80</v>
          </cell>
          <cell r="F65">
            <v>80</v>
          </cell>
          <cell r="G65">
            <v>20180530</v>
          </cell>
          <cell r="H65" t="str">
            <v>李昌</v>
          </cell>
          <cell r="I65" t="str">
            <v>电网_大林线白33</v>
          </cell>
          <cell r="J65">
            <v>9618</v>
          </cell>
        </row>
        <row r="66">
          <cell r="C66">
            <v>6858126712</v>
          </cell>
          <cell r="D66" t="str">
            <v>湖北省黄石市阳新县白沙镇白沙铺行政村白街6#村委会</v>
          </cell>
          <cell r="E66">
            <v>80</v>
          </cell>
          <cell r="F66">
            <v>80</v>
          </cell>
          <cell r="G66">
            <v>20180628</v>
          </cell>
          <cell r="H66" t="str">
            <v>（沙）新星2#台区柱上变压器</v>
          </cell>
          <cell r="I66" t="str">
            <v>电网_七峰线白18</v>
          </cell>
          <cell r="J66">
            <v>8038</v>
          </cell>
        </row>
        <row r="67">
          <cell r="C67">
            <v>6858236905</v>
          </cell>
          <cell r="D67" t="str">
            <v>湖北省黄石市阳新县白沙镇星街居委会白沙公变星街居委会</v>
          </cell>
          <cell r="E67">
            <v>80</v>
          </cell>
          <cell r="F67">
            <v>80</v>
          </cell>
          <cell r="G67">
            <v>20180629</v>
          </cell>
          <cell r="H67" t="str">
            <v>平原山</v>
          </cell>
          <cell r="I67" t="str">
            <v>电网_七峰线白18</v>
          </cell>
          <cell r="J67">
            <v>8388</v>
          </cell>
        </row>
        <row r="68">
          <cell r="C68">
            <v>6834811603</v>
          </cell>
          <cell r="D68" t="str">
            <v>湖北省黄石市阳新县白沙镇同斗行政村同斗村</v>
          </cell>
          <cell r="E68">
            <v>80</v>
          </cell>
          <cell r="F68">
            <v>80</v>
          </cell>
          <cell r="G68">
            <v>20170519</v>
          </cell>
          <cell r="H68" t="str">
            <v>大桥新</v>
          </cell>
          <cell r="I68" t="str">
            <v>电网_小林线白17</v>
          </cell>
          <cell r="J68">
            <v>7859</v>
          </cell>
        </row>
        <row r="69">
          <cell r="C69">
            <v>6836571989</v>
          </cell>
          <cell r="D69" t="str">
            <v>湖北省黄石市阳新县白沙镇同斗行政村吴四房</v>
          </cell>
          <cell r="E69">
            <v>60</v>
          </cell>
          <cell r="F69">
            <v>60</v>
          </cell>
          <cell r="G69">
            <v>20170619</v>
          </cell>
          <cell r="H69" t="str">
            <v>吴四房</v>
          </cell>
          <cell r="I69" t="str">
            <v>电网_小林线白17</v>
          </cell>
          <cell r="J69">
            <v>5550</v>
          </cell>
        </row>
        <row r="70">
          <cell r="C70">
            <v>6836592678</v>
          </cell>
          <cell r="D70" t="str">
            <v>湖北省黄石市阳新县白沙镇同斗行政村同斗柯虎门组</v>
          </cell>
          <cell r="E70">
            <v>60</v>
          </cell>
          <cell r="F70">
            <v>60</v>
          </cell>
          <cell r="G70">
            <v>20170619</v>
          </cell>
          <cell r="H70" t="str">
            <v>柯虎门</v>
          </cell>
          <cell r="I70" t="str">
            <v>电网_小林线白17</v>
          </cell>
          <cell r="J70">
            <v>5871</v>
          </cell>
        </row>
        <row r="71">
          <cell r="C71">
            <v>6836608205</v>
          </cell>
          <cell r="D71" t="str">
            <v>湖北省黄石市阳新县白沙镇舒畈行政村舒畈村</v>
          </cell>
          <cell r="E71">
            <v>130</v>
          </cell>
          <cell r="F71">
            <v>130</v>
          </cell>
          <cell r="G71">
            <v>20170619</v>
          </cell>
          <cell r="H71" t="str">
            <v>北山金</v>
          </cell>
          <cell r="I71" t="str">
            <v>电网_小林线白17</v>
          </cell>
          <cell r="J71">
            <v>10956</v>
          </cell>
        </row>
        <row r="72">
          <cell r="C72">
            <v>6837028330</v>
          </cell>
          <cell r="D72" t="str">
            <v>湖北省黄石市阳新县陶港镇上徐村上徐</v>
          </cell>
          <cell r="E72">
            <v>55</v>
          </cell>
          <cell r="F72">
            <v>55</v>
          </cell>
          <cell r="G72">
            <v>20170626</v>
          </cell>
          <cell r="H72" t="str">
            <v>袁均立2#</v>
          </cell>
          <cell r="I72" t="str">
            <v>银山站银14潘桥Ⅰ回线</v>
          </cell>
          <cell r="J72">
            <v>5453</v>
          </cell>
        </row>
        <row r="73">
          <cell r="C73">
            <v>6837041041</v>
          </cell>
          <cell r="D73" t="str">
            <v>湖北省黄石市阳新县陶港镇淘港居委会李才路</v>
          </cell>
          <cell r="E73">
            <v>70</v>
          </cell>
          <cell r="F73">
            <v>70</v>
          </cell>
          <cell r="G73">
            <v>20170626</v>
          </cell>
          <cell r="H73" t="str">
            <v>李才村</v>
          </cell>
          <cell r="I73" t="str">
            <v>电网_陶港I回线姜57</v>
          </cell>
          <cell r="J73">
            <v>7705</v>
          </cell>
        </row>
        <row r="74">
          <cell r="C74">
            <v>6845254631</v>
          </cell>
          <cell r="D74" t="str">
            <v>湖北省黄石市阳新县陶港镇江荣行政村江荣组3#</v>
          </cell>
          <cell r="E74">
            <v>40</v>
          </cell>
          <cell r="F74">
            <v>40</v>
          </cell>
          <cell r="G74">
            <v>20171124</v>
          </cell>
          <cell r="H74" t="str">
            <v>（陶）江荣东台区柱上变压器</v>
          </cell>
          <cell r="I74" t="str">
            <v>电网_陶港I回线姜57</v>
          </cell>
          <cell r="J74">
            <v>2049</v>
          </cell>
        </row>
        <row r="75">
          <cell r="C75">
            <v>6847978700</v>
          </cell>
          <cell r="D75" t="str">
            <v>湖北省黄石市阳新县陶港镇赛桥村赛桥路村委会</v>
          </cell>
          <cell r="E75">
            <v>20</v>
          </cell>
          <cell r="F75">
            <v>20</v>
          </cell>
          <cell r="G75">
            <v>20171219</v>
          </cell>
          <cell r="H75" t="str">
            <v>后背屋台区</v>
          </cell>
          <cell r="I75" t="str">
            <v>电网_青龙线宋38</v>
          </cell>
          <cell r="J75">
            <v>1960</v>
          </cell>
        </row>
        <row r="76">
          <cell r="C76">
            <v>6847978739</v>
          </cell>
          <cell r="D76" t="str">
            <v>湖北省黄石市阳新县陶港镇青龙行政村青龙路村委会</v>
          </cell>
          <cell r="E76">
            <v>40</v>
          </cell>
          <cell r="F76">
            <v>40</v>
          </cell>
          <cell r="G76">
            <v>20171219</v>
          </cell>
          <cell r="H76" t="str">
            <v>青龙2#台区</v>
          </cell>
          <cell r="I76" t="str">
            <v>电网_青龙线宋38</v>
          </cell>
          <cell r="J76">
            <v>4526</v>
          </cell>
        </row>
        <row r="77">
          <cell r="C77">
            <v>6848552204</v>
          </cell>
          <cell r="D77" t="str">
            <v>湖北省黄石市阳新县陶港镇碧庄行政村碧庄路碧庄村委会1#</v>
          </cell>
          <cell r="E77">
            <v>20</v>
          </cell>
          <cell r="F77">
            <v>20</v>
          </cell>
          <cell r="G77">
            <v>20171227</v>
          </cell>
          <cell r="H77" t="str">
            <v>碧庄村</v>
          </cell>
          <cell r="I77" t="str">
            <v>电网_湖山线老21</v>
          </cell>
          <cell r="J77">
            <v>2066</v>
          </cell>
        </row>
        <row r="78">
          <cell r="C78">
            <v>6848555131</v>
          </cell>
          <cell r="D78" t="str">
            <v>湖北省黄石市阳新县陶港镇赛桥村赛桥路门前屋小学院内</v>
          </cell>
          <cell r="E78">
            <v>20</v>
          </cell>
          <cell r="F78">
            <v>20</v>
          </cell>
          <cell r="G78">
            <v>20171227</v>
          </cell>
          <cell r="H78" t="str">
            <v>门前屋台区</v>
          </cell>
          <cell r="I78" t="str">
            <v>电网_青龙线宋38</v>
          </cell>
          <cell r="J78">
            <v>1918</v>
          </cell>
        </row>
        <row r="79">
          <cell r="C79">
            <v>6853667588</v>
          </cell>
          <cell r="D79" t="str">
            <v>湖北省黄石市阳新县陶港镇朱应行政村朱应村委会</v>
          </cell>
          <cell r="E79">
            <v>58</v>
          </cell>
          <cell r="F79">
            <v>58</v>
          </cell>
          <cell r="G79">
            <v>20180412</v>
          </cell>
          <cell r="H79" t="str">
            <v>乐家碰</v>
          </cell>
          <cell r="I79" t="str">
            <v>银山站银14潘桥Ⅰ回线</v>
          </cell>
          <cell r="J79">
            <v>2752</v>
          </cell>
        </row>
        <row r="80">
          <cell r="C80">
            <v>6853670142</v>
          </cell>
          <cell r="D80" t="str">
            <v>湖北省黄石市阳新县陶港镇王桥行政村王桥村委会</v>
          </cell>
          <cell r="E80">
            <v>60</v>
          </cell>
          <cell r="F80">
            <v>60</v>
          </cell>
          <cell r="G80">
            <v>20180412</v>
          </cell>
          <cell r="H80" t="str">
            <v>上下梁</v>
          </cell>
          <cell r="I80" t="str">
            <v>电网_陶港I回线姜57</v>
          </cell>
          <cell r="J80">
            <v>5315</v>
          </cell>
        </row>
        <row r="81">
          <cell r="C81">
            <v>6853738002</v>
          </cell>
          <cell r="D81" t="str">
            <v>湖北省黄石市阳新县白沙镇山口行政村山口村村委会</v>
          </cell>
          <cell r="E81">
            <v>80</v>
          </cell>
          <cell r="F81">
            <v>80</v>
          </cell>
          <cell r="G81">
            <v>20180413</v>
          </cell>
          <cell r="H81" t="str">
            <v>（陶）山口安置点台区柱上变压器</v>
          </cell>
          <cell r="I81" t="str">
            <v>银山站银14潘桥Ⅰ回线</v>
          </cell>
          <cell r="J81">
            <v>8813</v>
          </cell>
        </row>
        <row r="82">
          <cell r="C82">
            <v>6853738132</v>
          </cell>
          <cell r="D82" t="str">
            <v>湖北省黄石市阳新县白沙镇石清行政村石清村村委会</v>
          </cell>
          <cell r="E82">
            <v>80</v>
          </cell>
          <cell r="F82">
            <v>80</v>
          </cell>
          <cell r="G82">
            <v>20180413</v>
          </cell>
          <cell r="H82" t="str">
            <v>（陶）赵高上台区柱上变压器</v>
          </cell>
          <cell r="I82" t="str">
            <v>银山站银14潘桥Ⅰ回线</v>
          </cell>
          <cell r="J82">
            <v>8782</v>
          </cell>
        </row>
        <row r="83">
          <cell r="C83">
            <v>6856223743</v>
          </cell>
          <cell r="D83" t="str">
            <v>湖北省黄石市阳新县白沙镇五珠行政村五珠村村委会</v>
          </cell>
          <cell r="E83">
            <v>80</v>
          </cell>
          <cell r="F83">
            <v>80</v>
          </cell>
          <cell r="G83">
            <v>20180525</v>
          </cell>
          <cell r="H83" t="str">
            <v>五珠山</v>
          </cell>
          <cell r="I83" t="str">
            <v>电网_小林线白17</v>
          </cell>
          <cell r="J83">
            <v>9253</v>
          </cell>
        </row>
        <row r="84">
          <cell r="C84">
            <v>6858165830</v>
          </cell>
          <cell r="D84" t="str">
            <v>湖北省黄石市阳新县陶港镇程法行政村程法小学内</v>
          </cell>
          <cell r="E84">
            <v>20</v>
          </cell>
          <cell r="F84">
            <v>20</v>
          </cell>
          <cell r="G84">
            <v>20180629</v>
          </cell>
          <cell r="H84" t="str">
            <v>程法新</v>
          </cell>
          <cell r="I84" t="str">
            <v>银山站银14潘桥Ⅰ回线</v>
          </cell>
          <cell r="J84">
            <v>2113</v>
          </cell>
        </row>
        <row r="85">
          <cell r="C85">
            <v>6861043532</v>
          </cell>
          <cell r="D85" t="str">
            <v>湖北省黄石市阳新县白沙镇巢门村垴上马垴上马路边</v>
          </cell>
          <cell r="E85">
            <v>80</v>
          </cell>
          <cell r="F85">
            <v>80</v>
          </cell>
          <cell r="G85">
            <v>20180827</v>
          </cell>
          <cell r="H85" t="str">
            <v>（陶）巢门光伏台区柱上变压器</v>
          </cell>
          <cell r="I85" t="str">
            <v>电网_小林线白17</v>
          </cell>
          <cell r="J85">
            <v>6055</v>
          </cell>
        </row>
        <row r="86">
          <cell r="C86">
            <v>6861044102</v>
          </cell>
          <cell r="D86" t="str">
            <v>湖北省黄石市阳新县白沙镇巢门行政村垴上马垴上马路边</v>
          </cell>
          <cell r="E86">
            <v>80</v>
          </cell>
          <cell r="F86">
            <v>80</v>
          </cell>
          <cell r="G86">
            <v>20180827</v>
          </cell>
          <cell r="H86" t="str">
            <v>（陶）巢门光伏台区柱上变压器</v>
          </cell>
          <cell r="I86" t="str">
            <v>电网_小林线白17</v>
          </cell>
          <cell r="J86">
            <v>9051</v>
          </cell>
        </row>
        <row r="87">
          <cell r="C87">
            <v>6863579527</v>
          </cell>
          <cell r="D87" t="str">
            <v>湖北省黄石市阳新县陶港镇陶港村陶港2陶港小学内</v>
          </cell>
          <cell r="E87">
            <v>60</v>
          </cell>
          <cell r="F87">
            <v>60</v>
          </cell>
          <cell r="G87">
            <v>20181012</v>
          </cell>
          <cell r="H87" t="str">
            <v>陶港机关2#变压器</v>
          </cell>
          <cell r="I87" t="str">
            <v>电网_陶港I回线姜57</v>
          </cell>
          <cell r="J87">
            <v>4166</v>
          </cell>
        </row>
        <row r="88">
          <cell r="C88">
            <v>6864174677</v>
          </cell>
          <cell r="D88" t="str">
            <v>湖北省黄石市阳新县陶港镇碧庄行政村碧庄路2号</v>
          </cell>
          <cell r="E88">
            <v>15</v>
          </cell>
          <cell r="F88">
            <v>15</v>
          </cell>
          <cell r="G88">
            <v>20181023</v>
          </cell>
          <cell r="H88" t="str">
            <v>西边王台区</v>
          </cell>
          <cell r="I88" t="str">
            <v>电网_青龙线宋38</v>
          </cell>
          <cell r="J88">
            <v>969</v>
          </cell>
        </row>
        <row r="89">
          <cell r="C89">
            <v>6831273776</v>
          </cell>
          <cell r="D89" t="str">
            <v>湖北省黄石市阳新县龙港镇河东行政村河东村</v>
          </cell>
          <cell r="E89">
            <v>30</v>
          </cell>
          <cell r="F89">
            <v>30</v>
          </cell>
          <cell r="G89">
            <v>20170302</v>
          </cell>
          <cell r="H89" t="str">
            <v>上房</v>
          </cell>
          <cell r="I89" t="str">
            <v>电网_河东线龙23</v>
          </cell>
          <cell r="J89">
            <v>1092</v>
          </cell>
        </row>
        <row r="90">
          <cell r="C90">
            <v>6837183666</v>
          </cell>
          <cell r="D90" t="str">
            <v>湖北省黄石市阳新县龙港镇南山行政村南山村</v>
          </cell>
          <cell r="E90">
            <v>60</v>
          </cell>
          <cell r="F90">
            <v>60</v>
          </cell>
          <cell r="G90">
            <v>20170626</v>
          </cell>
          <cell r="H90" t="str">
            <v>南山光伏</v>
          </cell>
          <cell r="I90" t="str">
            <v>电网_朝阳线龙16</v>
          </cell>
          <cell r="J90">
            <v>6563</v>
          </cell>
        </row>
        <row r="91">
          <cell r="C91">
            <v>6837183826</v>
          </cell>
          <cell r="D91" t="str">
            <v>湖北省黄石市阳新县龙港镇高黄行政村高黄村</v>
          </cell>
          <cell r="E91">
            <v>100</v>
          </cell>
          <cell r="F91">
            <v>100</v>
          </cell>
          <cell r="G91">
            <v>20170626</v>
          </cell>
          <cell r="H91" t="str">
            <v>高黄光伏</v>
          </cell>
          <cell r="I91" t="str">
            <v>电网_燕厦线龙21</v>
          </cell>
          <cell r="J91">
            <v>10708</v>
          </cell>
        </row>
        <row r="92">
          <cell r="C92">
            <v>6853648299</v>
          </cell>
          <cell r="D92" t="str">
            <v>湖北省黄石市阳新县龙港镇大桥行政村大桥村村委会</v>
          </cell>
          <cell r="E92">
            <v>80</v>
          </cell>
          <cell r="F92">
            <v>80</v>
          </cell>
          <cell r="G92">
            <v>20180411</v>
          </cell>
          <cell r="H92" t="str">
            <v>（龙）大桥舒家光伏台区柱上变压器</v>
          </cell>
          <cell r="I92" t="str">
            <v>电网_朝阳线龙16</v>
          </cell>
          <cell r="J92">
            <v>8122</v>
          </cell>
        </row>
        <row r="93">
          <cell r="C93">
            <v>6854772546</v>
          </cell>
          <cell r="D93" t="str">
            <v>湖北省黄石市阳新县龙港镇飞跃行政村飞跃村村委会</v>
          </cell>
          <cell r="E93">
            <v>55</v>
          </cell>
          <cell r="F93">
            <v>55</v>
          </cell>
          <cell r="G93">
            <v>20180427</v>
          </cell>
          <cell r="H93" t="str">
            <v>列宁小学台区</v>
          </cell>
          <cell r="I93" t="str">
            <v>电网_龙港线龙17</v>
          </cell>
          <cell r="J93">
            <v>6156</v>
          </cell>
        </row>
        <row r="94">
          <cell r="C94">
            <v>6854774496</v>
          </cell>
          <cell r="D94" t="str">
            <v>湖北省黄石市阳新县龙港镇白岭行政村白岭村村委会</v>
          </cell>
          <cell r="E94">
            <v>55</v>
          </cell>
          <cell r="F94">
            <v>55</v>
          </cell>
          <cell r="G94">
            <v>20180427</v>
          </cell>
          <cell r="H94" t="str">
            <v>红旗</v>
          </cell>
          <cell r="I94" t="str">
            <v>电网_胡桥线龙20</v>
          </cell>
          <cell r="J94">
            <v>4888</v>
          </cell>
        </row>
        <row r="95">
          <cell r="C95">
            <v>6854774917</v>
          </cell>
          <cell r="D95" t="str">
            <v>湖北省黄石市阳新县龙港镇大力行政村大力村村委会</v>
          </cell>
          <cell r="E95">
            <v>55</v>
          </cell>
          <cell r="F95">
            <v>55</v>
          </cell>
          <cell r="G95">
            <v>20180428</v>
          </cell>
          <cell r="H95" t="str">
            <v>（龙）河头2#台区柱上变压器</v>
          </cell>
          <cell r="I95" t="str">
            <v>电网_朝阳线龙16</v>
          </cell>
          <cell r="J95">
            <v>5459</v>
          </cell>
        </row>
        <row r="96">
          <cell r="C96">
            <v>6854775095</v>
          </cell>
          <cell r="D96" t="str">
            <v>湖北省黄石市阳新县龙港镇石下行政村石下村村委会</v>
          </cell>
          <cell r="E96">
            <v>55</v>
          </cell>
          <cell r="F96">
            <v>55</v>
          </cell>
          <cell r="G96">
            <v>20180428</v>
          </cell>
          <cell r="H96" t="str">
            <v>孙家垅</v>
          </cell>
          <cell r="I96" t="str">
            <v>电网_燕厦线龙21</v>
          </cell>
          <cell r="J96">
            <v>5782</v>
          </cell>
        </row>
        <row r="97">
          <cell r="C97">
            <v>6854775499</v>
          </cell>
          <cell r="D97" t="str">
            <v>湖北省黄石市阳新县龙港镇林上行政村林上村村委会</v>
          </cell>
          <cell r="E97">
            <v>80</v>
          </cell>
          <cell r="F97">
            <v>80</v>
          </cell>
          <cell r="G97">
            <v>20180427</v>
          </cell>
          <cell r="H97" t="str">
            <v>金坪安置</v>
          </cell>
          <cell r="I97" t="str">
            <v>电网_朝阳线龙16</v>
          </cell>
          <cell r="J97">
            <v>9206</v>
          </cell>
        </row>
        <row r="98">
          <cell r="C98">
            <v>6854775516</v>
          </cell>
          <cell r="D98" t="str">
            <v>湖北省黄石市阳新县龙港镇马岭行政村马岭村村委会</v>
          </cell>
          <cell r="E98">
            <v>80</v>
          </cell>
          <cell r="F98">
            <v>80</v>
          </cell>
          <cell r="G98">
            <v>20180427</v>
          </cell>
          <cell r="H98" t="str">
            <v>金坪安置</v>
          </cell>
          <cell r="I98" t="str">
            <v>电网_朝阳线龙16</v>
          </cell>
          <cell r="J98">
            <v>9873</v>
          </cell>
        </row>
        <row r="99">
          <cell r="C99">
            <v>6855189219</v>
          </cell>
          <cell r="D99" t="str">
            <v>湖北省黄石市阳新县龙港镇龙港行政村龙港村上曾村委会</v>
          </cell>
          <cell r="E99">
            <v>55</v>
          </cell>
          <cell r="F99">
            <v>55</v>
          </cell>
          <cell r="G99">
            <v>20180514</v>
          </cell>
          <cell r="H99" t="str">
            <v>（龙）上曾新村台区柱上变压器</v>
          </cell>
          <cell r="I99" t="str">
            <v>电网_胡桥线龙20</v>
          </cell>
          <cell r="J99">
            <v>5944</v>
          </cell>
        </row>
        <row r="100">
          <cell r="C100">
            <v>6855191304</v>
          </cell>
          <cell r="D100" t="str">
            <v>湖北省黄石市阳新县龙港镇门楼行政村门楼村村委会</v>
          </cell>
          <cell r="E100">
            <v>55</v>
          </cell>
          <cell r="F100">
            <v>55</v>
          </cell>
          <cell r="G100">
            <v>20180514</v>
          </cell>
          <cell r="H100" t="str">
            <v>门楼上台</v>
          </cell>
          <cell r="I100" t="str">
            <v>电网_朝阳线龙16</v>
          </cell>
          <cell r="J100">
            <v>6546</v>
          </cell>
        </row>
        <row r="101">
          <cell r="C101">
            <v>6855499671</v>
          </cell>
          <cell r="D101" t="str">
            <v>湖北省黄石市阳新县龙港镇龙港行政村龙港村村委会</v>
          </cell>
          <cell r="E101">
            <v>55</v>
          </cell>
          <cell r="F101">
            <v>55</v>
          </cell>
          <cell r="G101">
            <v>20180514</v>
          </cell>
          <cell r="H101" t="str">
            <v>龙港村光伏台区</v>
          </cell>
          <cell r="I101" t="str">
            <v>电网_河东线龙23</v>
          </cell>
          <cell r="J101">
            <v>5835</v>
          </cell>
        </row>
        <row r="102">
          <cell r="C102">
            <v>6858343043</v>
          </cell>
          <cell r="D102" t="str">
            <v>湖北省黄石市阳新县龙港镇月台行政村月台村村委会</v>
          </cell>
          <cell r="E102">
            <v>25</v>
          </cell>
          <cell r="F102">
            <v>25</v>
          </cell>
          <cell r="G102">
            <v>20180704</v>
          </cell>
          <cell r="H102" t="str">
            <v>铁炉</v>
          </cell>
          <cell r="I102" t="str">
            <v>电网_朝阳线龙16</v>
          </cell>
          <cell r="J102">
            <v>2741</v>
          </cell>
        </row>
        <row r="103">
          <cell r="C103">
            <v>6837173652</v>
          </cell>
          <cell r="D103" t="str">
            <v>湖北省黄石市阳新县排市镇排市行政村官科路</v>
          </cell>
          <cell r="E103">
            <v>60</v>
          </cell>
          <cell r="F103">
            <v>60</v>
          </cell>
          <cell r="G103">
            <v>20170627</v>
          </cell>
          <cell r="H103" t="str">
            <v>（排）官科太垴台区柱上变压器</v>
          </cell>
          <cell r="I103" t="str">
            <v>电网_垅口线排19</v>
          </cell>
          <cell r="J103">
            <v>6307</v>
          </cell>
        </row>
        <row r="104">
          <cell r="C104">
            <v>6837176260</v>
          </cell>
          <cell r="D104" t="str">
            <v>湖北省黄石市阳新县排市镇洛元行政村洛元</v>
          </cell>
          <cell r="E104">
            <v>100</v>
          </cell>
          <cell r="F104">
            <v>100</v>
          </cell>
          <cell r="G104">
            <v>20170627</v>
          </cell>
          <cell r="H104" t="str">
            <v>（排）盘林台区柱上变压器</v>
          </cell>
          <cell r="I104" t="str">
            <v>电网_垅口线排19</v>
          </cell>
          <cell r="J104">
            <v>10426</v>
          </cell>
        </row>
        <row r="105">
          <cell r="C105">
            <v>6837179764</v>
          </cell>
          <cell r="D105" t="str">
            <v>湖北省黄石市阳新县排市镇下容行政村下容路</v>
          </cell>
          <cell r="E105">
            <v>100</v>
          </cell>
          <cell r="F105">
            <v>100</v>
          </cell>
          <cell r="G105">
            <v>20170627</v>
          </cell>
          <cell r="H105" t="str">
            <v>（排）下容2#台区柱上变压器</v>
          </cell>
          <cell r="I105" t="str">
            <v>电网_红山线排17</v>
          </cell>
          <cell r="J105">
            <v>9843</v>
          </cell>
        </row>
        <row r="106">
          <cell r="C106">
            <v>6837182432</v>
          </cell>
          <cell r="D106" t="str">
            <v>湖北省黄石市阳新县排市镇龙口行政村垅口路</v>
          </cell>
          <cell r="E106">
            <v>80</v>
          </cell>
          <cell r="F106">
            <v>80</v>
          </cell>
          <cell r="G106">
            <v>20170627</v>
          </cell>
          <cell r="H106" t="str">
            <v>（排）土库台区柱上变压器</v>
          </cell>
          <cell r="I106" t="str">
            <v>电网_垅口线排19</v>
          </cell>
          <cell r="J106">
            <v>9193</v>
          </cell>
        </row>
        <row r="107">
          <cell r="C107">
            <v>6837182533</v>
          </cell>
          <cell r="D107" t="str">
            <v>湖北省黄石市阳新县排市镇泉山行政村泉口路</v>
          </cell>
          <cell r="E107">
            <v>100</v>
          </cell>
          <cell r="F107">
            <v>100</v>
          </cell>
          <cell r="G107">
            <v>20170627</v>
          </cell>
          <cell r="H107" t="str">
            <v>（排）团墩2#台区柱上变压器</v>
          </cell>
          <cell r="I107" t="str">
            <v>电网_红山线排17</v>
          </cell>
          <cell r="J107">
            <v>12054</v>
          </cell>
        </row>
        <row r="108">
          <cell r="C108">
            <v>6861315811</v>
          </cell>
          <cell r="D108" t="str">
            <v>湖北省黄石市阳新县排市镇排市行政村排市光伏2#</v>
          </cell>
          <cell r="E108">
            <v>400</v>
          </cell>
          <cell r="F108">
            <v>400</v>
          </cell>
          <cell r="G108">
            <v>20180831</v>
          </cell>
          <cell r="H108" t="str">
            <v>（排）排市光伏2#台区柱上变压器</v>
          </cell>
          <cell r="I108" t="str">
            <v>电网_排市街线排16</v>
          </cell>
          <cell r="J108">
            <v>32759</v>
          </cell>
        </row>
        <row r="109">
          <cell r="C109">
            <v>6861315824</v>
          </cell>
          <cell r="D109" t="str">
            <v>湖北省黄石市阳新县排市镇排市行政村排市街路1#</v>
          </cell>
          <cell r="E109">
            <v>300</v>
          </cell>
          <cell r="F109">
            <v>300</v>
          </cell>
          <cell r="G109">
            <v>20180831</v>
          </cell>
          <cell r="H109" t="str">
            <v>（排）排市光伏3#台区柱上变压器</v>
          </cell>
          <cell r="I109" t="str">
            <v>电网_排市街线排16</v>
          </cell>
          <cell r="J109">
            <v>31557</v>
          </cell>
        </row>
        <row r="110">
          <cell r="C110">
            <v>6861315837</v>
          </cell>
          <cell r="D110" t="str">
            <v>湖北省黄石市阳新县排市镇排市行政村排市上街1#</v>
          </cell>
          <cell r="E110">
            <v>300</v>
          </cell>
          <cell r="F110">
            <v>300</v>
          </cell>
          <cell r="G110">
            <v>20180831</v>
          </cell>
          <cell r="H110" t="str">
            <v>（排）排市光伏1#台区柱上变压器</v>
          </cell>
          <cell r="I110" t="str">
            <v>电网_排市街线排16</v>
          </cell>
          <cell r="J110">
            <v>26201</v>
          </cell>
        </row>
        <row r="111">
          <cell r="C111">
            <v>6836910663</v>
          </cell>
          <cell r="D111" t="str">
            <v>湖北省黄石市阳新县龙港镇车桥行政村车桥村村委会</v>
          </cell>
          <cell r="E111">
            <v>100</v>
          </cell>
          <cell r="F111">
            <v>100</v>
          </cell>
          <cell r="G111">
            <v>20170623</v>
          </cell>
          <cell r="H111" t="str">
            <v>车桥山墩</v>
          </cell>
          <cell r="I111" t="str">
            <v>车桥站车13车星线</v>
          </cell>
          <cell r="J111">
            <v>8818</v>
          </cell>
        </row>
        <row r="112">
          <cell r="C112">
            <v>6847743357</v>
          </cell>
          <cell r="D112" t="str">
            <v>湖北省黄石市阳新县龙港镇龙港行政村郭家垅村村委会1#</v>
          </cell>
          <cell r="E112">
            <v>55</v>
          </cell>
          <cell r="F112">
            <v>55</v>
          </cell>
          <cell r="G112">
            <v>20171219</v>
          </cell>
          <cell r="H112" t="str">
            <v>（水）郭家垅3#台区柱上变压器</v>
          </cell>
          <cell r="I112" t="str">
            <v>电网_车龙线龙18</v>
          </cell>
          <cell r="J112">
            <v>6450</v>
          </cell>
        </row>
        <row r="113">
          <cell r="C113">
            <v>6847743399</v>
          </cell>
          <cell r="D113" t="str">
            <v>湖北省黄石市阳新县龙港镇孔志行政村孔志村村委会1#</v>
          </cell>
          <cell r="E113">
            <v>55</v>
          </cell>
          <cell r="F113">
            <v>55</v>
          </cell>
          <cell r="G113">
            <v>20171219</v>
          </cell>
          <cell r="H113" t="str">
            <v>孔志3#</v>
          </cell>
          <cell r="I113" t="str">
            <v>车桥站车13车星线</v>
          </cell>
          <cell r="J113">
            <v>6372</v>
          </cell>
        </row>
        <row r="114">
          <cell r="C114">
            <v>6853736093</v>
          </cell>
          <cell r="D114" t="str">
            <v>湖北省黄石市阳新县龙港镇梧塘行政村梧塘村村委会</v>
          </cell>
          <cell r="E114">
            <v>55</v>
          </cell>
          <cell r="F114">
            <v>55</v>
          </cell>
          <cell r="G114">
            <v>20180412</v>
          </cell>
          <cell r="H114" t="str">
            <v>梧塘洪公变台区</v>
          </cell>
          <cell r="I114" t="str">
            <v>电网_车龙线龙18</v>
          </cell>
          <cell r="J114">
            <v>6742</v>
          </cell>
        </row>
        <row r="115">
          <cell r="C115">
            <v>6853736585</v>
          </cell>
          <cell r="D115" t="str">
            <v>湖北省黄石市阳新县龙港镇石角行政村石角村村委会</v>
          </cell>
          <cell r="E115">
            <v>55</v>
          </cell>
          <cell r="F115">
            <v>55</v>
          </cell>
          <cell r="G115">
            <v>20180412</v>
          </cell>
          <cell r="H115" t="str">
            <v>东头杨公变台区</v>
          </cell>
          <cell r="I115" t="str">
            <v>车桥站车12车钟线</v>
          </cell>
          <cell r="J115">
            <v>6611</v>
          </cell>
        </row>
        <row r="116">
          <cell r="C116">
            <v>6858333358</v>
          </cell>
          <cell r="D116" t="str">
            <v>湖北省黄石市阳新县龙港镇马岭行政村马岭村99#</v>
          </cell>
          <cell r="E116">
            <v>30</v>
          </cell>
          <cell r="F116">
            <v>30</v>
          </cell>
          <cell r="G116">
            <v>20180704</v>
          </cell>
          <cell r="H116" t="str">
            <v>马岭公变台区</v>
          </cell>
          <cell r="I116" t="str">
            <v>电网_车龙线龙18</v>
          </cell>
          <cell r="J116">
            <v>3449</v>
          </cell>
        </row>
        <row r="117">
          <cell r="C117">
            <v>6858338962</v>
          </cell>
          <cell r="D117" t="str">
            <v>湖北省黄石市阳新县龙港镇马岭行政村马岭村100#</v>
          </cell>
          <cell r="E117">
            <v>25</v>
          </cell>
          <cell r="F117">
            <v>25</v>
          </cell>
          <cell r="G117">
            <v>20180704</v>
          </cell>
          <cell r="H117" t="str">
            <v>马岭2#</v>
          </cell>
          <cell r="I117" t="str">
            <v>电网_车龙线龙18</v>
          </cell>
          <cell r="J117">
            <v>2503</v>
          </cell>
        </row>
        <row r="118">
          <cell r="C118">
            <v>6837052205</v>
          </cell>
          <cell r="D118" t="str">
            <v>湖北省黄石市阳新县洋港镇洋港行政村湾塘路</v>
          </cell>
          <cell r="E118">
            <v>53</v>
          </cell>
          <cell r="F118">
            <v>53</v>
          </cell>
          <cell r="G118">
            <v>20170628</v>
          </cell>
          <cell r="H118" t="str">
            <v>湾塘台区</v>
          </cell>
          <cell r="I118" t="str">
            <v>电网_中罗线洋26</v>
          </cell>
          <cell r="J118">
            <v>5441</v>
          </cell>
        </row>
        <row r="119">
          <cell r="C119">
            <v>6837062004</v>
          </cell>
          <cell r="D119" t="str">
            <v>湖北省黄石市阳新县洋港镇胡桥行政村洋街线</v>
          </cell>
          <cell r="E119">
            <v>105</v>
          </cell>
          <cell r="F119">
            <v>105</v>
          </cell>
          <cell r="G119">
            <v>20170628</v>
          </cell>
          <cell r="H119" t="str">
            <v>朱湾</v>
          </cell>
          <cell r="I119" t="str">
            <v>电网_下畈线洋25</v>
          </cell>
          <cell r="J119">
            <v>11425</v>
          </cell>
        </row>
        <row r="120">
          <cell r="C120">
            <v>6837076674</v>
          </cell>
          <cell r="D120" t="str">
            <v>湖北省黄石市阳新县洋港镇中罗行政村上畈路</v>
          </cell>
          <cell r="E120">
            <v>105</v>
          </cell>
          <cell r="F120">
            <v>105</v>
          </cell>
          <cell r="G120">
            <v>20170628</v>
          </cell>
          <cell r="H120" t="str">
            <v>洋港新屋下台区</v>
          </cell>
          <cell r="I120" t="str">
            <v>电网_中罗线洋26</v>
          </cell>
          <cell r="J120">
            <v>10537</v>
          </cell>
        </row>
        <row r="121">
          <cell r="C121">
            <v>6837085379</v>
          </cell>
          <cell r="D121" t="str">
            <v>湖北省黄石市阳新县洋港镇上畈行政村上畈路</v>
          </cell>
          <cell r="E121">
            <v>39</v>
          </cell>
          <cell r="F121">
            <v>39</v>
          </cell>
          <cell r="G121">
            <v>20170628</v>
          </cell>
          <cell r="H121" t="str">
            <v>白屋梁2#</v>
          </cell>
          <cell r="I121" t="str">
            <v>电网_中罗线洋26</v>
          </cell>
          <cell r="J121">
            <v>3510</v>
          </cell>
        </row>
        <row r="122">
          <cell r="C122">
            <v>6847736863</v>
          </cell>
          <cell r="D122" t="str">
            <v>湖北省黄石市阳新县洋港镇洋港行政村黄垅路黄坪村1#</v>
          </cell>
          <cell r="E122">
            <v>58</v>
          </cell>
          <cell r="F122">
            <v>58</v>
          </cell>
          <cell r="G122">
            <v>20171219</v>
          </cell>
          <cell r="H122" t="str">
            <v>黄坪村</v>
          </cell>
          <cell r="I122" t="str">
            <v>电网_胡桥线龙20</v>
          </cell>
          <cell r="J122">
            <v>5013</v>
          </cell>
        </row>
        <row r="123">
          <cell r="C123">
            <v>6853669122</v>
          </cell>
          <cell r="D123" t="str">
            <v>湖北省黄石市阳新县洋港镇新城行政村新街路新城村委会</v>
          </cell>
          <cell r="E123">
            <v>30</v>
          </cell>
          <cell r="F123">
            <v>30</v>
          </cell>
          <cell r="G123">
            <v>20180412</v>
          </cell>
          <cell r="H123" t="str">
            <v>洋港新街</v>
          </cell>
          <cell r="I123" t="str">
            <v>电网_洋街线洋18</v>
          </cell>
          <cell r="J123">
            <v>2673</v>
          </cell>
        </row>
        <row r="124">
          <cell r="C124">
            <v>6853669760</v>
          </cell>
          <cell r="D124" t="str">
            <v>湖北省黄石市阳新县洋港镇中罗行政村下街路中罗村委会</v>
          </cell>
          <cell r="E124">
            <v>80</v>
          </cell>
          <cell r="F124">
            <v>80</v>
          </cell>
          <cell r="G124">
            <v>20180413</v>
          </cell>
          <cell r="H124" t="str">
            <v>下罗</v>
          </cell>
          <cell r="I124" t="str">
            <v>电网_中罗线洋26</v>
          </cell>
          <cell r="J124">
            <v>7225</v>
          </cell>
        </row>
        <row r="125">
          <cell r="C125">
            <v>6854485462</v>
          </cell>
          <cell r="D125" t="str">
            <v>湖北省黄石市阳新县洋港镇崩山行政村崩山路村委会</v>
          </cell>
          <cell r="E125">
            <v>55</v>
          </cell>
          <cell r="F125">
            <v>55</v>
          </cell>
          <cell r="G125">
            <v>20180425</v>
          </cell>
          <cell r="H125" t="str">
            <v>崩山下家庄</v>
          </cell>
          <cell r="I125" t="str">
            <v>电网_月山线洋19</v>
          </cell>
          <cell r="J125">
            <v>6224</v>
          </cell>
        </row>
        <row r="126">
          <cell r="C126">
            <v>6854485518</v>
          </cell>
          <cell r="D126" t="str">
            <v>湖北省黄石市阳新县洋港镇洋港行政村车梁路车梁村委会</v>
          </cell>
          <cell r="E126">
            <v>55</v>
          </cell>
          <cell r="F126">
            <v>55</v>
          </cell>
          <cell r="G126">
            <v>20180426</v>
          </cell>
          <cell r="H126" t="str">
            <v>（洋）小港村台区柱上变压器</v>
          </cell>
          <cell r="I126" t="str">
            <v>电网_中罗线洋26</v>
          </cell>
          <cell r="J126">
            <v>6981</v>
          </cell>
        </row>
        <row r="127">
          <cell r="C127">
            <v>6854485752</v>
          </cell>
          <cell r="D127" t="str">
            <v>湖北省黄石市阳新县洋港镇潮坑行政村潮坑村村委会</v>
          </cell>
          <cell r="E127">
            <v>55</v>
          </cell>
          <cell r="F127">
            <v>55</v>
          </cell>
          <cell r="G127">
            <v>20180426</v>
          </cell>
          <cell r="H127" t="str">
            <v>(洋)下垅口台区柱上变压器</v>
          </cell>
          <cell r="I127" t="str">
            <v>电网_下畈线洋25</v>
          </cell>
          <cell r="J127">
            <v>6580</v>
          </cell>
        </row>
        <row r="128">
          <cell r="C128">
            <v>6854775529</v>
          </cell>
          <cell r="D128" t="str">
            <v>湖北省黄石市阳新县龙港镇坳上行政村坳上村委会</v>
          </cell>
          <cell r="E128">
            <v>27</v>
          </cell>
          <cell r="F128">
            <v>27</v>
          </cell>
          <cell r="G128">
            <v>20180428</v>
          </cell>
          <cell r="H128" t="str">
            <v>坳上台区</v>
          </cell>
          <cell r="I128" t="str">
            <v>电网_胡桥线龙20</v>
          </cell>
          <cell r="J128">
            <v>1758</v>
          </cell>
        </row>
        <row r="129">
          <cell r="C129">
            <v>6855765952</v>
          </cell>
          <cell r="D129" t="str">
            <v>湖北省黄石市阳新县洋港镇小港行政村小港畈44#</v>
          </cell>
          <cell r="E129">
            <v>80</v>
          </cell>
          <cell r="F129">
            <v>80</v>
          </cell>
          <cell r="G129">
            <v>20180517</v>
          </cell>
          <cell r="H129" t="str">
            <v>（洋）小港畈光伏台区柱上变压器</v>
          </cell>
          <cell r="I129" t="str">
            <v>电网_中罗线洋26</v>
          </cell>
          <cell r="J129">
            <v>9107</v>
          </cell>
        </row>
        <row r="130">
          <cell r="C130">
            <v>6858538245</v>
          </cell>
          <cell r="D130" t="str">
            <v>湖北省黄石市阳新县龙港镇洞下行政村洞下村洞下村二组</v>
          </cell>
          <cell r="E130">
            <v>40</v>
          </cell>
          <cell r="F130">
            <v>40</v>
          </cell>
          <cell r="G130">
            <v>20180710</v>
          </cell>
          <cell r="H130" t="str">
            <v>洞下村</v>
          </cell>
          <cell r="I130" t="str">
            <v>电网_胡桥线龙20</v>
          </cell>
          <cell r="J130">
            <v>3746</v>
          </cell>
        </row>
        <row r="131">
          <cell r="C131">
            <v>6833840947</v>
          </cell>
          <cell r="D131" t="str">
            <v>湖北省黄石市阳新县三溪镇军林行政村三溪线</v>
          </cell>
          <cell r="E131">
            <v>40</v>
          </cell>
          <cell r="F131">
            <v>40</v>
          </cell>
          <cell r="G131">
            <v>20170503</v>
          </cell>
          <cell r="H131" t="str">
            <v>中木林</v>
          </cell>
          <cell r="I131" t="str">
            <v>电网_三溪线溪23</v>
          </cell>
          <cell r="J131">
            <v>4110</v>
          </cell>
        </row>
        <row r="132">
          <cell r="C132">
            <v>6834362983</v>
          </cell>
          <cell r="D132" t="str">
            <v>湖北省黄石市阳新县三溪镇冠塘行政村三溪线</v>
          </cell>
          <cell r="E132">
            <v>44</v>
          </cell>
          <cell r="F132">
            <v>44</v>
          </cell>
          <cell r="G132">
            <v>20170511</v>
          </cell>
          <cell r="H132" t="str">
            <v>冠塘下</v>
          </cell>
          <cell r="I132" t="str">
            <v>电网_龙泉线溪16</v>
          </cell>
          <cell r="J132">
            <v>5085</v>
          </cell>
        </row>
        <row r="133">
          <cell r="C133">
            <v>6834371516</v>
          </cell>
          <cell r="D133" t="str">
            <v>湖北省黄石市阳新县三溪镇冠塘行政村龙泉线</v>
          </cell>
          <cell r="E133">
            <v>16</v>
          </cell>
          <cell r="F133">
            <v>16</v>
          </cell>
          <cell r="G133">
            <v>20170511</v>
          </cell>
          <cell r="H133" t="str">
            <v>冠塘下</v>
          </cell>
          <cell r="I133" t="str">
            <v>电网_龙泉线溪16</v>
          </cell>
          <cell r="J133">
            <v>1818</v>
          </cell>
        </row>
        <row r="134">
          <cell r="C134">
            <v>6837165400</v>
          </cell>
          <cell r="D134" t="str">
            <v>湖北省黄石市阳新县三溪镇姜福行政村三溪线村委会</v>
          </cell>
          <cell r="E134">
            <v>70</v>
          </cell>
          <cell r="F134">
            <v>70</v>
          </cell>
          <cell r="G134">
            <v>20170628</v>
          </cell>
          <cell r="H134" t="str">
            <v>姜福2号</v>
          </cell>
          <cell r="I134" t="str">
            <v>电网_三溪线溪23</v>
          </cell>
          <cell r="J134">
            <v>7300</v>
          </cell>
        </row>
        <row r="135">
          <cell r="C135">
            <v>6837183943</v>
          </cell>
          <cell r="D135" t="str">
            <v>湖北省黄石市阳新县三溪镇上余行政村三溪线村委会</v>
          </cell>
          <cell r="E135">
            <v>50</v>
          </cell>
          <cell r="F135">
            <v>50</v>
          </cell>
          <cell r="G135">
            <v>20170628</v>
          </cell>
          <cell r="H135" t="str">
            <v>下陈</v>
          </cell>
          <cell r="I135" t="str">
            <v>电网_龙泉线溪16</v>
          </cell>
          <cell r="J135">
            <v>4395</v>
          </cell>
        </row>
        <row r="136">
          <cell r="C136">
            <v>6837183998</v>
          </cell>
          <cell r="D136" t="str">
            <v>湖北省黄石市阳新县三溪镇三溪口行政村三溪线石牛村</v>
          </cell>
          <cell r="E136">
            <v>60</v>
          </cell>
          <cell r="F136">
            <v>60</v>
          </cell>
          <cell r="G136">
            <v>20170628</v>
          </cell>
          <cell r="H136" t="str">
            <v>水北堡</v>
          </cell>
          <cell r="I136" t="str">
            <v>电网_大坝线仙17</v>
          </cell>
          <cell r="J136">
            <v>6726</v>
          </cell>
        </row>
        <row r="137">
          <cell r="C137">
            <v>6837184034</v>
          </cell>
          <cell r="D137" t="str">
            <v>湖北省黄石市阳新县三溪镇龙泉行政村龙泉线村委会</v>
          </cell>
          <cell r="E137">
            <v>80</v>
          </cell>
          <cell r="F137">
            <v>100</v>
          </cell>
          <cell r="G137">
            <v>20170628</v>
          </cell>
          <cell r="H137" t="str">
            <v>新屋下</v>
          </cell>
          <cell r="I137" t="str">
            <v>电网_龙泉线溪16</v>
          </cell>
          <cell r="J137">
            <v>7243</v>
          </cell>
        </row>
        <row r="138">
          <cell r="C138">
            <v>6837184047</v>
          </cell>
          <cell r="D138" t="str">
            <v>湖北省黄石市阳新县三溪镇高桥行政村三溪线</v>
          </cell>
          <cell r="E138">
            <v>50</v>
          </cell>
          <cell r="F138">
            <v>50</v>
          </cell>
          <cell r="G138">
            <v>20170628</v>
          </cell>
          <cell r="H138" t="str">
            <v>明家晚</v>
          </cell>
          <cell r="I138" t="str">
            <v>电网_龙泉线溪16</v>
          </cell>
          <cell r="J138">
            <v>2867</v>
          </cell>
        </row>
        <row r="139">
          <cell r="C139">
            <v>6837185196</v>
          </cell>
          <cell r="D139" t="str">
            <v>湖北省黄石市阳新县王英镇附坝行政村附坝村</v>
          </cell>
          <cell r="E139">
            <v>60</v>
          </cell>
          <cell r="F139">
            <v>60</v>
          </cell>
          <cell r="G139">
            <v>20170628</v>
          </cell>
          <cell r="H139" t="str">
            <v>（溪）燕巢台区柱上变压器</v>
          </cell>
          <cell r="I139" t="str">
            <v>电网_八湘线溪24</v>
          </cell>
          <cell r="J139">
            <v>6724</v>
          </cell>
        </row>
        <row r="140">
          <cell r="C140">
            <v>6851246592</v>
          </cell>
          <cell r="D140" t="str">
            <v>湖北省黄石市阳新县三溪镇龙泉行政村龙泉线龙泉村委会</v>
          </cell>
          <cell r="E140">
            <v>20</v>
          </cell>
          <cell r="F140">
            <v>20</v>
          </cell>
          <cell r="G140">
            <v>20180211</v>
          </cell>
          <cell r="H140" t="str">
            <v>新屋下</v>
          </cell>
          <cell r="I140" t="str">
            <v>电网_龙泉线溪16</v>
          </cell>
          <cell r="J140">
            <v>2281</v>
          </cell>
        </row>
        <row r="141">
          <cell r="C141">
            <v>6855948580</v>
          </cell>
          <cell r="D141" t="str">
            <v>湖北省黄石市阳新县三溪镇田西行政村田东</v>
          </cell>
          <cell r="E141">
            <v>240</v>
          </cell>
          <cell r="F141">
            <v>240</v>
          </cell>
          <cell r="G141">
            <v>20180518</v>
          </cell>
          <cell r="H141" t="str">
            <v>（溪）田东台区柱上变压器</v>
          </cell>
          <cell r="I141" t="str">
            <v>电网_八湘线溪24</v>
          </cell>
          <cell r="J141">
            <v>19373</v>
          </cell>
        </row>
        <row r="142">
          <cell r="C142">
            <v>6855950617</v>
          </cell>
          <cell r="D142" t="str">
            <v>湖北省黄石市阳新县三溪镇丫吉行政村南李</v>
          </cell>
          <cell r="E142">
            <v>240</v>
          </cell>
          <cell r="F142">
            <v>240</v>
          </cell>
          <cell r="G142">
            <v>20180518</v>
          </cell>
          <cell r="H142" t="str">
            <v>（溪）南李台区柱上变压器</v>
          </cell>
          <cell r="I142" t="str">
            <v>电网_三溪线溪23</v>
          </cell>
          <cell r="J142">
            <v>24629</v>
          </cell>
        </row>
        <row r="143">
          <cell r="C143">
            <v>6855950952</v>
          </cell>
          <cell r="D143" t="str">
            <v>湖北省黄石市阳新县三溪镇三溪口居委会丫吉</v>
          </cell>
          <cell r="E143">
            <v>60</v>
          </cell>
          <cell r="F143">
            <v>60</v>
          </cell>
          <cell r="G143">
            <v>20180518</v>
          </cell>
          <cell r="H143" t="str">
            <v>（溪）南李台区柱上变压器</v>
          </cell>
          <cell r="I143" t="str">
            <v>电网_三溪线溪23</v>
          </cell>
          <cell r="J143">
            <v>3662</v>
          </cell>
        </row>
        <row r="144">
          <cell r="C144">
            <v>6863123375</v>
          </cell>
          <cell r="D144" t="str">
            <v>湖北省黄石市阳新县三溪镇龙泉行政村铁炉龙泉村委会</v>
          </cell>
          <cell r="E144">
            <v>38.5</v>
          </cell>
          <cell r="F144">
            <v>38.5</v>
          </cell>
          <cell r="G144">
            <v>20180930</v>
          </cell>
          <cell r="H144" t="str">
            <v>铁炉</v>
          </cell>
          <cell r="I144" t="str">
            <v>电网_龙泉线溪16</v>
          </cell>
          <cell r="J144">
            <v>3623</v>
          </cell>
        </row>
        <row r="145">
          <cell r="C145">
            <v>6899041298</v>
          </cell>
          <cell r="D145" t="str">
            <v>湖北省黄石市阳新县三溪镇南李</v>
          </cell>
          <cell r="E145">
            <v>100</v>
          </cell>
          <cell r="F145">
            <v>100</v>
          </cell>
          <cell r="G145">
            <v>20200911</v>
          </cell>
          <cell r="H145" t="str">
            <v>（溪）南李台区柱上变压器</v>
          </cell>
          <cell r="I145" t="str">
            <v>电网_三溪线溪23</v>
          </cell>
          <cell r="J145">
            <v>11756</v>
          </cell>
        </row>
        <row r="146">
          <cell r="C146">
            <v>6836949575</v>
          </cell>
          <cell r="D146" t="str">
            <v>湖北省黄石市阳新县木港镇子山行政村子山</v>
          </cell>
          <cell r="E146">
            <v>35</v>
          </cell>
          <cell r="F146">
            <v>35</v>
          </cell>
          <cell r="G146">
            <v>20170622</v>
          </cell>
          <cell r="H146" t="str">
            <v>子山2号</v>
          </cell>
          <cell r="I146" t="str">
            <v>电网_吉山线木14</v>
          </cell>
          <cell r="J146">
            <v>3472</v>
          </cell>
        </row>
        <row r="147">
          <cell r="C147">
            <v>6837185200</v>
          </cell>
          <cell r="D147" t="str">
            <v>湖北省黄石市阳新县木港镇仓下行政村木港</v>
          </cell>
          <cell r="E147">
            <v>84</v>
          </cell>
          <cell r="F147">
            <v>84</v>
          </cell>
          <cell r="G147">
            <v>20170627</v>
          </cell>
          <cell r="H147" t="str">
            <v>（木）太冲2台区柱上变压器</v>
          </cell>
          <cell r="I147" t="str">
            <v>电网_金河线木15</v>
          </cell>
          <cell r="J147">
            <v>9118</v>
          </cell>
        </row>
        <row r="148">
          <cell r="C148">
            <v>6855732282</v>
          </cell>
          <cell r="D148" t="str">
            <v>湖北省黄石市阳新县木港镇吉山行政村郑成忠122#</v>
          </cell>
          <cell r="E148">
            <v>100</v>
          </cell>
          <cell r="F148">
            <v>100</v>
          </cell>
          <cell r="G148">
            <v>20180516</v>
          </cell>
          <cell r="H148" t="str">
            <v>郑成忠台区</v>
          </cell>
          <cell r="I148" t="str">
            <v>电网_吉山线木14</v>
          </cell>
          <cell r="J148">
            <v>11530</v>
          </cell>
        </row>
        <row r="149">
          <cell r="C149">
            <v>6836406740</v>
          </cell>
          <cell r="D149" t="str">
            <v>湖北省黄石市阳新县枫林镇枫林居委会长圳</v>
          </cell>
          <cell r="E149">
            <v>100</v>
          </cell>
          <cell r="F149">
            <v>100</v>
          </cell>
          <cell r="G149">
            <v>20170615</v>
          </cell>
          <cell r="H149" t="str">
            <v>长圳</v>
          </cell>
          <cell r="I149" t="str">
            <v>电网_野伏线德17</v>
          </cell>
          <cell r="J149">
            <v>10015</v>
          </cell>
        </row>
        <row r="150">
          <cell r="C150">
            <v>6836873812</v>
          </cell>
          <cell r="D150" t="str">
            <v>湖北省黄石市阳新县枫林镇五合行政村湖田</v>
          </cell>
          <cell r="E150">
            <v>51</v>
          </cell>
          <cell r="F150">
            <v>51</v>
          </cell>
          <cell r="G150">
            <v>20170621</v>
          </cell>
          <cell r="H150" t="str">
            <v>张陈陈家</v>
          </cell>
          <cell r="I150" t="str">
            <v>电网_五合线德19</v>
          </cell>
          <cell r="J150">
            <v>4978</v>
          </cell>
        </row>
        <row r="151">
          <cell r="C151">
            <v>6836874046</v>
          </cell>
          <cell r="D151" t="str">
            <v>湖北省黄石市阳新县枫林镇枫林居委会湖田</v>
          </cell>
          <cell r="E151">
            <v>51.3</v>
          </cell>
          <cell r="F151">
            <v>51.3</v>
          </cell>
          <cell r="G151">
            <v>20170621</v>
          </cell>
          <cell r="H151" t="str">
            <v>（枫）外仓下台区柱上变压器</v>
          </cell>
          <cell r="I151" t="str">
            <v>电网_田家畈线德18</v>
          </cell>
          <cell r="J151">
            <v>5908</v>
          </cell>
        </row>
        <row r="152">
          <cell r="C152">
            <v>6836874277</v>
          </cell>
          <cell r="D152" t="str">
            <v>湖北省黄石市阳新县枫林镇樟桥行政村樟桥</v>
          </cell>
          <cell r="E152">
            <v>100</v>
          </cell>
          <cell r="F152">
            <v>100</v>
          </cell>
          <cell r="G152">
            <v>20170621</v>
          </cell>
          <cell r="H152" t="str">
            <v>胡政</v>
          </cell>
          <cell r="I152" t="str">
            <v>电网_下庄线坡16</v>
          </cell>
          <cell r="J152">
            <v>11143</v>
          </cell>
        </row>
        <row r="153">
          <cell r="C153">
            <v>6847714807</v>
          </cell>
          <cell r="D153" t="str">
            <v>湖北省黄石市阳新县枫林镇枫林居委会杨山村委会1#</v>
          </cell>
          <cell r="E153">
            <v>80</v>
          </cell>
          <cell r="F153">
            <v>80</v>
          </cell>
          <cell r="G153">
            <v>20171219</v>
          </cell>
          <cell r="H153" t="str">
            <v>（枫）杨山光伏台区柱上变压器</v>
          </cell>
          <cell r="I153" t="str">
            <v>电网_下庄线坡16</v>
          </cell>
          <cell r="J153">
            <v>8924</v>
          </cell>
        </row>
        <row r="154">
          <cell r="C154">
            <v>6847724231</v>
          </cell>
          <cell r="D154" t="str">
            <v>湖北省黄石市阳新县枫林镇枫林居委会枫林站用变枫林村1#</v>
          </cell>
          <cell r="E154">
            <v>80</v>
          </cell>
          <cell r="F154">
            <v>80</v>
          </cell>
          <cell r="G154">
            <v>20171219</v>
          </cell>
          <cell r="H154" t="str">
            <v>（枫）杨山光伏台区柱上变压器</v>
          </cell>
          <cell r="I154" t="str">
            <v>电网_下庄线坡16</v>
          </cell>
          <cell r="J154">
            <v>8287</v>
          </cell>
        </row>
        <row r="155">
          <cell r="C155">
            <v>6848390235</v>
          </cell>
          <cell r="D155" t="str">
            <v>湖北省黄石市阳新县枫林镇石塘行政村石塘居委会</v>
          </cell>
          <cell r="E155">
            <v>80</v>
          </cell>
          <cell r="F155">
            <v>40</v>
          </cell>
          <cell r="G155">
            <v>20171226</v>
          </cell>
          <cell r="H155" t="str">
            <v>杨湾</v>
          </cell>
          <cell r="I155" t="str">
            <v>电网_下庄线坡16</v>
          </cell>
          <cell r="J155">
            <v>9025</v>
          </cell>
        </row>
        <row r="156">
          <cell r="C156">
            <v>6851034603</v>
          </cell>
          <cell r="D156" t="str">
            <v>湖北省黄石市阳新县枫林镇杨柳行政村杨柳井杨柳村村委会</v>
          </cell>
          <cell r="E156">
            <v>80</v>
          </cell>
          <cell r="F156">
            <v>80</v>
          </cell>
          <cell r="G156">
            <v>20180209</v>
          </cell>
          <cell r="H156" t="str">
            <v>杨柳井</v>
          </cell>
          <cell r="I156" t="str">
            <v>电网_田家畈线德18</v>
          </cell>
          <cell r="J156">
            <v>9171</v>
          </cell>
        </row>
        <row r="157">
          <cell r="C157">
            <v>6851034733</v>
          </cell>
          <cell r="D157" t="str">
            <v>湖北省黄石市阳新县枫林镇花塘行政村花塘村委会</v>
          </cell>
          <cell r="E157">
            <v>80</v>
          </cell>
          <cell r="F157">
            <v>80</v>
          </cell>
          <cell r="G157">
            <v>20180209</v>
          </cell>
          <cell r="H157" t="str">
            <v>（枫）袁家光伏台区柱上变压器</v>
          </cell>
          <cell r="I157" t="str">
            <v>电网_下庄线坡16</v>
          </cell>
          <cell r="J157">
            <v>10239</v>
          </cell>
        </row>
        <row r="158">
          <cell r="C158">
            <v>6851035071</v>
          </cell>
          <cell r="D158" t="str">
            <v>湖北省黄石市阳新县枫林镇汪源行政村汪源组村委会</v>
          </cell>
          <cell r="E158">
            <v>80</v>
          </cell>
          <cell r="F158">
            <v>80</v>
          </cell>
          <cell r="G158">
            <v>20180209</v>
          </cell>
          <cell r="H158" t="str">
            <v>潭溪口台区</v>
          </cell>
          <cell r="I158" t="str">
            <v>电网_五合线德19</v>
          </cell>
          <cell r="J158">
            <v>9397</v>
          </cell>
        </row>
        <row r="159">
          <cell r="C159">
            <v>6851035198</v>
          </cell>
          <cell r="D159" t="str">
            <v>湖北省黄石市阳新县枫林镇宋新行政村宋新西河村委会</v>
          </cell>
          <cell r="E159">
            <v>80</v>
          </cell>
          <cell r="F159">
            <v>80</v>
          </cell>
          <cell r="G159">
            <v>20180209</v>
          </cell>
          <cell r="H159" t="str">
            <v>（枫）袁家光伏台区柱上变压器</v>
          </cell>
          <cell r="I159" t="str">
            <v>电网_下庄线坡16</v>
          </cell>
          <cell r="J159">
            <v>10033</v>
          </cell>
        </row>
        <row r="160">
          <cell r="C160">
            <v>6853158833</v>
          </cell>
          <cell r="D160" t="str">
            <v>湖北省黄石市阳新县枫林镇下庄行政村下庄村委会</v>
          </cell>
          <cell r="E160">
            <v>80</v>
          </cell>
          <cell r="F160">
            <v>80</v>
          </cell>
          <cell r="G160">
            <v>20180329</v>
          </cell>
          <cell r="H160" t="str">
            <v>黄桥曹家</v>
          </cell>
          <cell r="I160" t="str">
            <v>电网_下庄线坡16</v>
          </cell>
          <cell r="J160">
            <v>8417</v>
          </cell>
        </row>
        <row r="161">
          <cell r="C161">
            <v>6853161181</v>
          </cell>
          <cell r="D161" t="str">
            <v>湖北省黄石市阳新县枫林镇刘冲行政村刘冲村委会</v>
          </cell>
          <cell r="E161">
            <v>80</v>
          </cell>
          <cell r="F161">
            <v>80</v>
          </cell>
          <cell r="G161">
            <v>20180329</v>
          </cell>
          <cell r="H161" t="str">
            <v>（枫）刘冲下塘台区柱上变压器</v>
          </cell>
          <cell r="I161" t="str">
            <v>电网_下洋线坡14</v>
          </cell>
          <cell r="J161">
            <v>9288</v>
          </cell>
        </row>
        <row r="162">
          <cell r="C162">
            <v>6858565119</v>
          </cell>
          <cell r="D162" t="str">
            <v>湖北省黄石市阳新县枫林镇杨桥行政村1#</v>
          </cell>
          <cell r="E162">
            <v>100</v>
          </cell>
          <cell r="F162">
            <v>100</v>
          </cell>
          <cell r="G162">
            <v>20180711</v>
          </cell>
          <cell r="H162" t="str">
            <v>杨桥</v>
          </cell>
          <cell r="I162" t="str">
            <v>电网_漆坊线坡17</v>
          </cell>
          <cell r="J162">
            <v>10564</v>
          </cell>
        </row>
        <row r="163">
          <cell r="C163">
            <v>6858918740</v>
          </cell>
          <cell r="D163" t="str">
            <v>湖北省黄石市阳新县枫林镇汪源行政村汪源组1#</v>
          </cell>
          <cell r="E163">
            <v>32</v>
          </cell>
          <cell r="F163">
            <v>32</v>
          </cell>
          <cell r="G163">
            <v>20180719</v>
          </cell>
          <cell r="H163" t="str">
            <v>汪源组</v>
          </cell>
          <cell r="I163" t="str">
            <v>电网_吉山线木14</v>
          </cell>
          <cell r="J163">
            <v>3436</v>
          </cell>
        </row>
        <row r="164">
          <cell r="C164">
            <v>6858937215</v>
          </cell>
          <cell r="D164" t="str">
            <v>湖北省黄石市阳新县枫林镇长圳行政村大德街1#</v>
          </cell>
          <cell r="E164">
            <v>40</v>
          </cell>
          <cell r="F164">
            <v>40</v>
          </cell>
          <cell r="G164">
            <v>20180719</v>
          </cell>
          <cell r="H164" t="str">
            <v>大德街</v>
          </cell>
          <cell r="I164" t="str">
            <v>电网_野伏线德17</v>
          </cell>
          <cell r="J164">
            <v>4396</v>
          </cell>
        </row>
        <row r="165">
          <cell r="C165">
            <v>6862587592</v>
          </cell>
          <cell r="D165" t="str">
            <v>湖北省黄石市阳新县枫林镇南城行政村南城山背001#</v>
          </cell>
          <cell r="E165">
            <v>80</v>
          </cell>
          <cell r="F165">
            <v>80</v>
          </cell>
          <cell r="G165">
            <v>20180921</v>
          </cell>
          <cell r="H165" t="str">
            <v>南城山背</v>
          </cell>
          <cell r="I165" t="str">
            <v>电网_下洋线坡14</v>
          </cell>
          <cell r="J165">
            <v>9484</v>
          </cell>
        </row>
        <row r="166">
          <cell r="C166">
            <v>6854368482</v>
          </cell>
          <cell r="D166" t="str">
            <v>湖北省黄石市阳新县韦源口镇金盆行政村金盆村村委会</v>
          </cell>
          <cell r="E166">
            <v>15</v>
          </cell>
          <cell r="F166">
            <v>15</v>
          </cell>
          <cell r="G166">
            <v>20180426</v>
          </cell>
          <cell r="H166" t="str">
            <v>下陈2#</v>
          </cell>
          <cell r="I166" t="str">
            <v>电网_棋盘洲变棋21韦源II回线</v>
          </cell>
          <cell r="J166">
            <v>1106</v>
          </cell>
        </row>
        <row r="167">
          <cell r="C167">
            <v>6854369980</v>
          </cell>
          <cell r="D167" t="str">
            <v>湖北省黄石市阳新县韦源口镇茅村行政村茅村村委会</v>
          </cell>
          <cell r="E167">
            <v>30</v>
          </cell>
          <cell r="F167">
            <v>30</v>
          </cell>
          <cell r="G167">
            <v>20180425</v>
          </cell>
          <cell r="H167" t="str">
            <v>茅村3#</v>
          </cell>
          <cell r="I167" t="str">
            <v>电网_七43茅村线</v>
          </cell>
          <cell r="J167">
            <v>3091</v>
          </cell>
        </row>
        <row r="168">
          <cell r="C168">
            <v>6854465444</v>
          </cell>
          <cell r="D168" t="str">
            <v>湖北省黄石市阳新县韦源口镇金盆行政村金盆村村委会1</v>
          </cell>
          <cell r="E168">
            <v>15</v>
          </cell>
          <cell r="F168">
            <v>15</v>
          </cell>
          <cell r="G168">
            <v>20180426</v>
          </cell>
          <cell r="H168" t="str">
            <v>下陈2#</v>
          </cell>
          <cell r="I168" t="str">
            <v>电网_棋盘洲变棋21韦源II回线</v>
          </cell>
          <cell r="J168">
            <v>1569</v>
          </cell>
        </row>
        <row r="169">
          <cell r="C169">
            <v>6857988355</v>
          </cell>
          <cell r="D169" t="str">
            <v>湖北省黄石市阳新县韦源口镇罗于丘行政村罗于丘村委会</v>
          </cell>
          <cell r="E169">
            <v>30</v>
          </cell>
          <cell r="F169">
            <v>30</v>
          </cell>
          <cell r="G169">
            <v>20180625</v>
          </cell>
          <cell r="H169" t="str">
            <v>罗于丘2#</v>
          </cell>
          <cell r="I169" t="str">
            <v>七约山站七46七明Ⅱ回线</v>
          </cell>
          <cell r="J169">
            <v>3273</v>
          </cell>
        </row>
        <row r="170">
          <cell r="C170">
            <v>6831371803</v>
          </cell>
          <cell r="D170" t="str">
            <v>湖北省黄石市阳新县黄颡口镇太平行政村太平村</v>
          </cell>
          <cell r="E170">
            <v>66</v>
          </cell>
          <cell r="F170">
            <v>66</v>
          </cell>
          <cell r="G170">
            <v>20170308</v>
          </cell>
          <cell r="H170" t="str">
            <v>太平阁台区</v>
          </cell>
          <cell r="I170" t="str">
            <v>电网_新合线海29</v>
          </cell>
          <cell r="J170">
            <v>6507</v>
          </cell>
        </row>
        <row r="171">
          <cell r="C171">
            <v>6831391182</v>
          </cell>
          <cell r="D171" t="str">
            <v>湖北省黄石市阳新县黄颡口镇太平行政村太平村</v>
          </cell>
          <cell r="E171">
            <v>20</v>
          </cell>
          <cell r="F171">
            <v>20</v>
          </cell>
          <cell r="G171">
            <v>20170308</v>
          </cell>
          <cell r="H171" t="str">
            <v>太平程</v>
          </cell>
          <cell r="I171" t="str">
            <v>电网_新合线海29</v>
          </cell>
          <cell r="J171">
            <v>2297</v>
          </cell>
        </row>
        <row r="172">
          <cell r="C172">
            <v>6834590700</v>
          </cell>
          <cell r="D172" t="str">
            <v>湖北省黄石市阳新县黄颡口镇泵站行政村泵站村</v>
          </cell>
          <cell r="E172">
            <v>100</v>
          </cell>
          <cell r="F172">
            <v>100</v>
          </cell>
          <cell r="G172">
            <v>20170515</v>
          </cell>
          <cell r="H172" t="str">
            <v>（海）泵站蔡家坝台区柱上变压器</v>
          </cell>
          <cell r="I172" t="str">
            <v>电网_三洲线海25</v>
          </cell>
          <cell r="J172">
            <v>10351</v>
          </cell>
        </row>
        <row r="173">
          <cell r="C173">
            <v>6847739266</v>
          </cell>
          <cell r="D173" t="str">
            <v>湖北省黄石市阳新县黄颡口镇菖湖行政村菖湖村村委会1#</v>
          </cell>
          <cell r="E173">
            <v>22.08</v>
          </cell>
          <cell r="F173">
            <v>20.1</v>
          </cell>
          <cell r="G173">
            <v>20171227</v>
          </cell>
          <cell r="H173" t="str">
            <v>菖湖下堡3#</v>
          </cell>
          <cell r="I173" t="str">
            <v>电网_机关线海27</v>
          </cell>
          <cell r="J173">
            <v>2272</v>
          </cell>
        </row>
        <row r="174">
          <cell r="C174">
            <v>6847742527</v>
          </cell>
          <cell r="D174" t="str">
            <v>湖北省黄石市阳新县黄颡口镇水运行政村水运村村委会1#</v>
          </cell>
          <cell r="E174">
            <v>33</v>
          </cell>
          <cell r="F174">
            <v>22</v>
          </cell>
          <cell r="G174">
            <v>20171219</v>
          </cell>
          <cell r="H174" t="str">
            <v>鄢家港</v>
          </cell>
          <cell r="I174" t="str">
            <v>电网_机关线海27</v>
          </cell>
          <cell r="J174">
            <v>2992</v>
          </cell>
        </row>
        <row r="175">
          <cell r="C175">
            <v>6847742950</v>
          </cell>
          <cell r="D175" t="str">
            <v>湖北省黄石市阳新县黄颡口镇黄颡口行政村沙港村村委会1#</v>
          </cell>
          <cell r="E175">
            <v>33.12</v>
          </cell>
          <cell r="F175">
            <v>33.12</v>
          </cell>
          <cell r="G175">
            <v>20171219</v>
          </cell>
          <cell r="H175" t="str">
            <v>沙港冯</v>
          </cell>
          <cell r="I175" t="str">
            <v>电网_新合线海29</v>
          </cell>
          <cell r="J175">
            <v>1997</v>
          </cell>
        </row>
        <row r="176">
          <cell r="C176">
            <v>6848391645</v>
          </cell>
          <cell r="D176" t="str">
            <v>湖北省黄石市阳新县黄颡口镇三洲行政村三洲村村委会</v>
          </cell>
          <cell r="E176">
            <v>27</v>
          </cell>
          <cell r="F176">
            <v>27</v>
          </cell>
          <cell r="G176">
            <v>20171226</v>
          </cell>
          <cell r="H176" t="str">
            <v>电网_（海）六房东2#台区柱上变压器</v>
          </cell>
          <cell r="I176" t="str">
            <v>电网_李果线海28</v>
          </cell>
          <cell r="J176">
            <v>2927</v>
          </cell>
        </row>
        <row r="177">
          <cell r="C177">
            <v>6848621940</v>
          </cell>
          <cell r="D177" t="str">
            <v>湖北省黄石市阳新县黄颡口镇营盘行政村营盘村村委会1#</v>
          </cell>
          <cell r="E177">
            <v>33.28</v>
          </cell>
          <cell r="F177">
            <v>33.28</v>
          </cell>
          <cell r="G177">
            <v>20171229</v>
          </cell>
          <cell r="H177" t="str">
            <v>营盘中心台区</v>
          </cell>
          <cell r="I177" t="str">
            <v>电网_三洲线海25</v>
          </cell>
          <cell r="J177">
            <v>2808</v>
          </cell>
        </row>
        <row r="178">
          <cell r="C178">
            <v>6848627140</v>
          </cell>
          <cell r="D178" t="str">
            <v>湖北省黄石市阳新县黄颡口镇周堡行政村周堡村村委会1#</v>
          </cell>
          <cell r="E178">
            <v>26.6</v>
          </cell>
          <cell r="F178">
            <v>26.6</v>
          </cell>
          <cell r="G178">
            <v>20171229</v>
          </cell>
          <cell r="H178" t="str">
            <v>周堡中心</v>
          </cell>
          <cell r="I178" t="str">
            <v>电网_新合线海29</v>
          </cell>
          <cell r="J178">
            <v>3115</v>
          </cell>
        </row>
        <row r="179">
          <cell r="C179">
            <v>6848861605</v>
          </cell>
          <cell r="D179" t="str">
            <v>湖北省黄石市阳新县黄颡口镇凤凰行政村凤凰村村委会</v>
          </cell>
          <cell r="E179">
            <v>27</v>
          </cell>
          <cell r="F179">
            <v>27</v>
          </cell>
          <cell r="G179">
            <v>20180105</v>
          </cell>
          <cell r="H179" t="str">
            <v>凤凰2#</v>
          </cell>
          <cell r="I179" t="str">
            <v>电网_新合线海29</v>
          </cell>
          <cell r="J179">
            <v>3009</v>
          </cell>
        </row>
        <row r="180">
          <cell r="C180">
            <v>6851248699</v>
          </cell>
          <cell r="D180" t="str">
            <v>湖北省黄石市阳新县黄颡口镇程法行政村程法村村委会</v>
          </cell>
          <cell r="E180">
            <v>16.8</v>
          </cell>
          <cell r="F180">
            <v>16.8</v>
          </cell>
          <cell r="G180">
            <v>20180213</v>
          </cell>
          <cell r="H180" t="str">
            <v>刘渠村</v>
          </cell>
          <cell r="I180" t="str">
            <v>电网_新合线海29</v>
          </cell>
          <cell r="J180">
            <v>3267</v>
          </cell>
        </row>
        <row r="181">
          <cell r="C181">
            <v>6851553678</v>
          </cell>
          <cell r="D181" t="str">
            <v>湖北省黄石市阳新县黄颡口镇程法行政村程法村村委会</v>
          </cell>
          <cell r="E181">
            <v>27.54</v>
          </cell>
          <cell r="F181">
            <v>27.54</v>
          </cell>
          <cell r="G181">
            <v>20180227</v>
          </cell>
          <cell r="H181" t="str">
            <v>刘渠村</v>
          </cell>
          <cell r="I181" t="str">
            <v>电网_新合线海29</v>
          </cell>
          <cell r="J181">
            <v>1717</v>
          </cell>
        </row>
        <row r="182">
          <cell r="C182">
            <v>6853032898</v>
          </cell>
          <cell r="D182" t="str">
            <v>湖北省黄石市阳新县黄颡口镇水运行政村水运村集体</v>
          </cell>
          <cell r="E182">
            <v>20.52</v>
          </cell>
          <cell r="F182">
            <v>20.52</v>
          </cell>
          <cell r="G182">
            <v>20180328</v>
          </cell>
          <cell r="H182" t="str">
            <v>黄颡口台区</v>
          </cell>
          <cell r="I182" t="str">
            <v>电网_机关线海27</v>
          </cell>
          <cell r="J182">
            <v>818</v>
          </cell>
        </row>
        <row r="183">
          <cell r="C183">
            <v>6858342880</v>
          </cell>
          <cell r="D183" t="str">
            <v>湖北省黄石市阳新县黄颡口镇泵站行政村泵站村63#</v>
          </cell>
          <cell r="E183">
            <v>60</v>
          </cell>
          <cell r="F183">
            <v>60</v>
          </cell>
          <cell r="G183">
            <v>20180706</v>
          </cell>
          <cell r="H183" t="str">
            <v>（海）泵站蔡屋基台区柱上变压器</v>
          </cell>
          <cell r="I183" t="str">
            <v>电网_三洲线海25</v>
          </cell>
          <cell r="J183">
            <v>5976</v>
          </cell>
        </row>
        <row r="184">
          <cell r="C184">
            <v>6859433307</v>
          </cell>
          <cell r="D184" t="str">
            <v>湖北省黄石市阳新县黄颡口镇海口行政村海口村83#</v>
          </cell>
          <cell r="E184">
            <v>29.16</v>
          </cell>
          <cell r="F184">
            <v>29.16</v>
          </cell>
          <cell r="G184">
            <v>20180725</v>
          </cell>
          <cell r="H184" t="str">
            <v>海口中心</v>
          </cell>
          <cell r="I184" t="str">
            <v>电网_三洲线海25</v>
          </cell>
          <cell r="J184">
            <v>2833</v>
          </cell>
        </row>
        <row r="185">
          <cell r="C185">
            <v>6859444314</v>
          </cell>
          <cell r="D185" t="str">
            <v>湖北省黄石市阳新县黄颡口镇上严行政村上严村49#</v>
          </cell>
          <cell r="E185">
            <v>27.54</v>
          </cell>
          <cell r="F185">
            <v>27.54</v>
          </cell>
          <cell r="G185">
            <v>20180725</v>
          </cell>
          <cell r="H185" t="str">
            <v>上严1#</v>
          </cell>
          <cell r="I185" t="str">
            <v>电网_新合线海29</v>
          </cell>
          <cell r="J185">
            <v>3248</v>
          </cell>
        </row>
        <row r="186">
          <cell r="C186">
            <v>6865082670</v>
          </cell>
          <cell r="D186" t="str">
            <v>湖北省黄石市阳新县黄颡口镇七约行政村七约村189#</v>
          </cell>
          <cell r="E186">
            <v>29.16</v>
          </cell>
          <cell r="F186">
            <v>29.16</v>
          </cell>
          <cell r="G186">
            <v>20181112</v>
          </cell>
          <cell r="H186" t="str">
            <v>（海）七约还建楼2#配电变压器</v>
          </cell>
          <cell r="I186" t="str">
            <v>电网_三洲线海25</v>
          </cell>
          <cell r="J186">
            <v>3154</v>
          </cell>
        </row>
        <row r="187">
          <cell r="C187">
            <v>6822997304</v>
          </cell>
          <cell r="D187" t="str">
            <v>湖北省黄石市阳新县王英镇王英行政村新屋村</v>
          </cell>
          <cell r="E187">
            <v>44.88</v>
          </cell>
          <cell r="F187">
            <v>44.88</v>
          </cell>
          <cell r="G187">
            <v>20161020</v>
          </cell>
          <cell r="H187" t="str">
            <v>（王）新屋下片2#台区柱上变压器</v>
          </cell>
          <cell r="I187" t="str">
            <v>电网_西洞线仙12</v>
          </cell>
          <cell r="J187">
            <v>4425</v>
          </cell>
        </row>
        <row r="188">
          <cell r="C188">
            <v>6823069532</v>
          </cell>
          <cell r="D188" t="str">
            <v>湖北省黄石市阳新县王英镇新屋行政村新屋村</v>
          </cell>
          <cell r="E188">
            <v>117.12</v>
          </cell>
          <cell r="F188">
            <v>117.12</v>
          </cell>
          <cell r="G188">
            <v>20161020</v>
          </cell>
          <cell r="H188" t="str">
            <v>（王）新屋下片台区柱上变压器</v>
          </cell>
          <cell r="I188" t="str">
            <v>电网_西洞线仙12</v>
          </cell>
          <cell r="J188">
            <v>11774</v>
          </cell>
        </row>
        <row r="189">
          <cell r="C189">
            <v>6835985882</v>
          </cell>
          <cell r="D189" t="str">
            <v>湖北省黄石市阳新县王英镇东山行政村东山村</v>
          </cell>
          <cell r="E189">
            <v>120</v>
          </cell>
          <cell r="F189">
            <v>120</v>
          </cell>
          <cell r="G189">
            <v>20170613</v>
          </cell>
          <cell r="H189" t="str">
            <v>（王）东山村光伏台区柱上变压器</v>
          </cell>
          <cell r="I189" t="str">
            <v>电网_柏玉线源17</v>
          </cell>
          <cell r="J189">
            <v>13589</v>
          </cell>
        </row>
        <row r="190">
          <cell r="C190">
            <v>6836756379</v>
          </cell>
          <cell r="D190" t="str">
            <v>湖北省黄石市阳新县王英镇倪家行政村倪家村</v>
          </cell>
          <cell r="E190">
            <v>60</v>
          </cell>
          <cell r="F190">
            <v>60</v>
          </cell>
          <cell r="G190">
            <v>20170620</v>
          </cell>
          <cell r="H190" t="str">
            <v>刘家山光伏发电</v>
          </cell>
          <cell r="I190" t="str">
            <v>电网_王文线源16</v>
          </cell>
          <cell r="J190">
            <v>6551</v>
          </cell>
        </row>
        <row r="191">
          <cell r="C191">
            <v>6836756959</v>
          </cell>
          <cell r="D191" t="str">
            <v>湖北省黄石市阳新县王英镇横溪行政村横溪村</v>
          </cell>
          <cell r="E191">
            <v>60</v>
          </cell>
          <cell r="F191">
            <v>60</v>
          </cell>
          <cell r="G191">
            <v>20170620</v>
          </cell>
          <cell r="H191" t="str">
            <v>万家公变台区</v>
          </cell>
          <cell r="I191" t="str">
            <v>电网_王文线源16</v>
          </cell>
          <cell r="J191">
            <v>5761</v>
          </cell>
        </row>
        <row r="192">
          <cell r="C192">
            <v>6836757444</v>
          </cell>
          <cell r="D192" t="str">
            <v>湖北省黄石市阳新县王英镇王英行政村王英村钟泉村</v>
          </cell>
          <cell r="E192">
            <v>70</v>
          </cell>
          <cell r="F192">
            <v>70</v>
          </cell>
          <cell r="G192">
            <v>20170620</v>
          </cell>
          <cell r="H192" t="str">
            <v>（王）钟泉倪家台区柱上变压器</v>
          </cell>
          <cell r="I192" t="str">
            <v>电网_法隆线源14</v>
          </cell>
          <cell r="J192">
            <v>5693</v>
          </cell>
        </row>
        <row r="193">
          <cell r="C193">
            <v>6836938366</v>
          </cell>
          <cell r="D193" t="str">
            <v>湖北省黄石市阳新县王英镇新街行政村新街村</v>
          </cell>
          <cell r="E193">
            <v>201.6</v>
          </cell>
          <cell r="F193">
            <v>201.6</v>
          </cell>
          <cell r="G193">
            <v>20170622</v>
          </cell>
          <cell r="H193" t="str">
            <v>下庄</v>
          </cell>
          <cell r="I193" t="str">
            <v>电网_王英线仙18</v>
          </cell>
          <cell r="J193">
            <v>18649</v>
          </cell>
        </row>
        <row r="194">
          <cell r="C194">
            <v>6836940174</v>
          </cell>
          <cell r="D194" t="str">
            <v>湖北省黄石市阳新县王英镇新街行政村新街村</v>
          </cell>
          <cell r="E194">
            <v>201.6</v>
          </cell>
          <cell r="F194">
            <v>201.6</v>
          </cell>
          <cell r="G194">
            <v>20170622</v>
          </cell>
          <cell r="H194" t="str">
            <v>（王）上庄光伏台区柱上变压器</v>
          </cell>
          <cell r="I194" t="str">
            <v>电网_王英线仙18</v>
          </cell>
          <cell r="J194">
            <v>22692</v>
          </cell>
        </row>
        <row r="195">
          <cell r="C195">
            <v>6852242038</v>
          </cell>
          <cell r="D195" t="str">
            <v>湖北省黄石市阳新县王英镇团林行政村团林村村委会</v>
          </cell>
          <cell r="E195">
            <v>100</v>
          </cell>
          <cell r="F195">
            <v>100</v>
          </cell>
          <cell r="G195">
            <v>20180320</v>
          </cell>
          <cell r="H195" t="str">
            <v>团林</v>
          </cell>
          <cell r="I195" t="str">
            <v>电网_王英线仙18</v>
          </cell>
          <cell r="J195">
            <v>1582</v>
          </cell>
        </row>
        <row r="196">
          <cell r="C196">
            <v>6853009870</v>
          </cell>
          <cell r="D196" t="str">
            <v>湖北省黄石市阳新县王英镇大田行政村大田村村委会</v>
          </cell>
          <cell r="E196">
            <v>100</v>
          </cell>
          <cell r="F196">
            <v>100</v>
          </cell>
          <cell r="G196">
            <v>20180328</v>
          </cell>
          <cell r="H196" t="str">
            <v>（王）大田2号台区柱上变压器</v>
          </cell>
          <cell r="I196" t="str">
            <v>电网_王英线仙18</v>
          </cell>
          <cell r="J196">
            <v>6574</v>
          </cell>
        </row>
        <row r="197">
          <cell r="C197">
            <v>6853065324</v>
          </cell>
          <cell r="D197" t="str">
            <v>湖北省黄石市阳新县王英镇径源村济桥村高山村村委会</v>
          </cell>
          <cell r="E197">
            <v>86</v>
          </cell>
          <cell r="F197">
            <v>86</v>
          </cell>
          <cell r="G197">
            <v>20180328</v>
          </cell>
          <cell r="H197" t="str">
            <v>（王）高山村光伏台柱上变压器</v>
          </cell>
          <cell r="I197" t="str">
            <v>电网_大坝线仙17</v>
          </cell>
          <cell r="J197">
            <v>8895</v>
          </cell>
        </row>
        <row r="198">
          <cell r="C198">
            <v>6854366691</v>
          </cell>
          <cell r="D198" t="str">
            <v>湖北省黄石市阳新县王英镇彭堍行政村彭堍村村委会</v>
          </cell>
          <cell r="E198">
            <v>47</v>
          </cell>
          <cell r="F198">
            <v>47</v>
          </cell>
          <cell r="G198">
            <v>20180425</v>
          </cell>
          <cell r="H198" t="str">
            <v>里窝台区</v>
          </cell>
          <cell r="I198" t="str">
            <v>电网_王英线仙18</v>
          </cell>
          <cell r="J198">
            <v>4983</v>
          </cell>
        </row>
        <row r="199">
          <cell r="C199">
            <v>6855900465</v>
          </cell>
          <cell r="D199" t="str">
            <v>湖北省黄石市阳新县王英镇南宋行政村南宋村村委会</v>
          </cell>
          <cell r="E199">
            <v>110</v>
          </cell>
          <cell r="F199">
            <v>110</v>
          </cell>
          <cell r="G199">
            <v>20180518</v>
          </cell>
          <cell r="H199" t="str">
            <v>（王）南宋光伏台区柱上变压器</v>
          </cell>
          <cell r="I199" t="str">
            <v>电网_王英线仙18</v>
          </cell>
          <cell r="J199">
            <v>9053</v>
          </cell>
        </row>
        <row r="200">
          <cell r="C200">
            <v>6855908111</v>
          </cell>
          <cell r="D200" t="str">
            <v>湖北省黄石市阳新县王英镇新屋行政村新屋村鲁山村</v>
          </cell>
          <cell r="E200">
            <v>44</v>
          </cell>
          <cell r="F200">
            <v>44</v>
          </cell>
          <cell r="G200">
            <v>20180518</v>
          </cell>
          <cell r="H200" t="str">
            <v>外高湖</v>
          </cell>
          <cell r="I200" t="str">
            <v>电网_宏卿线溪17</v>
          </cell>
          <cell r="J200">
            <v>5281</v>
          </cell>
        </row>
        <row r="201">
          <cell r="C201">
            <v>6855911456</v>
          </cell>
          <cell r="D201" t="str">
            <v>湖北省黄石市阳新县王英镇遂洞行政村遂洞村隧洞村</v>
          </cell>
          <cell r="E201">
            <v>39</v>
          </cell>
          <cell r="F201">
            <v>39</v>
          </cell>
          <cell r="G201">
            <v>20180518</v>
          </cell>
          <cell r="H201" t="str">
            <v>（王）里头屋光伏台区柱上变压器</v>
          </cell>
          <cell r="I201" t="str">
            <v>电网_西洞线仙12</v>
          </cell>
          <cell r="J201">
            <v>4553</v>
          </cell>
        </row>
        <row r="202">
          <cell r="C202">
            <v>6855914992</v>
          </cell>
          <cell r="D202" t="str">
            <v>湖北省黄石市阳新县王英镇法隆行政村法隆村法隆村</v>
          </cell>
          <cell r="E202">
            <v>52</v>
          </cell>
          <cell r="F202">
            <v>52</v>
          </cell>
          <cell r="G202">
            <v>20180518</v>
          </cell>
          <cell r="H202" t="str">
            <v>法隆公变台区</v>
          </cell>
          <cell r="I202" t="str">
            <v>电网_法隆线源14</v>
          </cell>
          <cell r="J202">
            <v>5936</v>
          </cell>
        </row>
        <row r="203">
          <cell r="C203">
            <v>6855916233</v>
          </cell>
          <cell r="D203" t="str">
            <v>湖北省黄石市阳新县王英镇添胜行政村添胜村添胜村</v>
          </cell>
          <cell r="E203">
            <v>39</v>
          </cell>
          <cell r="F203">
            <v>39</v>
          </cell>
          <cell r="G203">
            <v>20180518</v>
          </cell>
          <cell r="H203" t="str">
            <v>添胜2#</v>
          </cell>
          <cell r="I203" t="str">
            <v>电网_王文线源16</v>
          </cell>
          <cell r="J203">
            <v>6131</v>
          </cell>
        </row>
        <row r="204">
          <cell r="C204">
            <v>6855918167</v>
          </cell>
          <cell r="D204" t="str">
            <v>湖北省黄石市阳新县王英镇王英行政村王英村王英村</v>
          </cell>
          <cell r="E204">
            <v>43</v>
          </cell>
          <cell r="F204">
            <v>43</v>
          </cell>
          <cell r="G204">
            <v>20180518</v>
          </cell>
          <cell r="H204" t="str">
            <v>果园</v>
          </cell>
          <cell r="I204" t="str">
            <v>电网_大坝线仙17</v>
          </cell>
          <cell r="J204">
            <v>5149</v>
          </cell>
        </row>
        <row r="205">
          <cell r="C205">
            <v>6855922737</v>
          </cell>
          <cell r="D205" t="str">
            <v>湖北省黄石市阳新县王英镇杨林行政村杨林村杨林村</v>
          </cell>
          <cell r="E205">
            <v>85</v>
          </cell>
          <cell r="F205">
            <v>85</v>
          </cell>
          <cell r="G205">
            <v>20180518</v>
          </cell>
          <cell r="H205" t="str">
            <v>（王）杨林光伏台区柱上变压器</v>
          </cell>
          <cell r="I205" t="str">
            <v>电网_王英线仙18</v>
          </cell>
          <cell r="J205">
            <v>8354</v>
          </cell>
        </row>
        <row r="206">
          <cell r="C206">
            <v>6855945871</v>
          </cell>
          <cell r="D206" t="str">
            <v>湖北省黄石市阳新县王英镇泉丰行政村泉丰村泉丰村</v>
          </cell>
          <cell r="E206">
            <v>30</v>
          </cell>
          <cell r="F206">
            <v>30</v>
          </cell>
          <cell r="G206">
            <v>20180518</v>
          </cell>
          <cell r="H206" t="str">
            <v>王英机关4号</v>
          </cell>
          <cell r="I206" t="str">
            <v>电网_大坝线仙17</v>
          </cell>
          <cell r="J206">
            <v>2801</v>
          </cell>
        </row>
        <row r="207">
          <cell r="C207">
            <v>6855946829</v>
          </cell>
          <cell r="D207" t="str">
            <v>湖北省黄石市阳新县王英镇谷保行政村谷保村谷保村</v>
          </cell>
          <cell r="E207">
            <v>66</v>
          </cell>
          <cell r="F207">
            <v>66</v>
          </cell>
          <cell r="G207">
            <v>20180518</v>
          </cell>
          <cell r="H207" t="str">
            <v>学堂垴公变台区</v>
          </cell>
          <cell r="I207" t="str">
            <v>电网_法隆线源14</v>
          </cell>
          <cell r="J207">
            <v>6728</v>
          </cell>
        </row>
        <row r="208">
          <cell r="C208">
            <v>6856111743</v>
          </cell>
          <cell r="D208" t="str">
            <v>湖北省黄石市阳新县王英镇车前行政村车前村车前村</v>
          </cell>
          <cell r="E208">
            <v>80</v>
          </cell>
          <cell r="F208">
            <v>80</v>
          </cell>
          <cell r="G208">
            <v>20180522</v>
          </cell>
          <cell r="H208" t="str">
            <v>车前畈</v>
          </cell>
          <cell r="I208" t="str">
            <v>电网_大坝线仙17</v>
          </cell>
          <cell r="J208">
            <v>8488</v>
          </cell>
        </row>
        <row r="209">
          <cell r="C209">
            <v>6856873212</v>
          </cell>
          <cell r="D209" t="str">
            <v>湖北省黄石市阳新县王英镇谷保行政村谷保村谷才村</v>
          </cell>
          <cell r="E209">
            <v>60</v>
          </cell>
          <cell r="F209">
            <v>60</v>
          </cell>
          <cell r="G209">
            <v>20180607</v>
          </cell>
          <cell r="H209" t="str">
            <v>北谷才公变台区</v>
          </cell>
          <cell r="I209" t="str">
            <v>电网_王文线源16</v>
          </cell>
          <cell r="J209">
            <v>7144</v>
          </cell>
        </row>
        <row r="210">
          <cell r="C210">
            <v>6856876615</v>
          </cell>
          <cell r="D210" t="str">
            <v>湖北省黄石市阳新县王英镇大湖行政村大湖村马坪新街</v>
          </cell>
          <cell r="E210">
            <v>80</v>
          </cell>
          <cell r="F210">
            <v>80</v>
          </cell>
          <cell r="G210">
            <v>20180607</v>
          </cell>
          <cell r="H210" t="str">
            <v>马坪新街公变台区</v>
          </cell>
          <cell r="I210" t="str">
            <v>电网_法隆线源14</v>
          </cell>
          <cell r="J210">
            <v>9255</v>
          </cell>
        </row>
        <row r="211">
          <cell r="C211">
            <v>6857429751</v>
          </cell>
          <cell r="D211" t="str">
            <v>湖北省黄石市阳新县王英镇泉丰行政村泉丰村泉丰村</v>
          </cell>
          <cell r="E211">
            <v>70</v>
          </cell>
          <cell r="F211">
            <v>70</v>
          </cell>
          <cell r="G211">
            <v>20180614</v>
          </cell>
          <cell r="H211" t="str">
            <v>（王）石贵发1#台区柱上变压器</v>
          </cell>
          <cell r="I211" t="str">
            <v>电网_大坝线仙17</v>
          </cell>
          <cell r="J211">
            <v>7144</v>
          </cell>
        </row>
        <row r="212">
          <cell r="C212">
            <v>6857436652</v>
          </cell>
          <cell r="D212" t="str">
            <v>湖北省黄石市阳新县王英镇杉木行政村杉木村杉木村</v>
          </cell>
          <cell r="E212">
            <v>58</v>
          </cell>
          <cell r="F212">
            <v>58</v>
          </cell>
          <cell r="G212">
            <v>20180615</v>
          </cell>
          <cell r="H212" t="str">
            <v>（王）杉木光伏台区柱上变压器</v>
          </cell>
          <cell r="I212" t="str">
            <v>电网_柏玉线源17</v>
          </cell>
          <cell r="J212">
            <v>5088</v>
          </cell>
        </row>
        <row r="213">
          <cell r="C213">
            <v>6859176819</v>
          </cell>
          <cell r="D213" t="str">
            <v>湖北省黄石市阳新县王英镇毛坪行政村毛坪村毛坪村</v>
          </cell>
          <cell r="E213">
            <v>75</v>
          </cell>
          <cell r="F213">
            <v>75</v>
          </cell>
          <cell r="G213">
            <v>20180719</v>
          </cell>
          <cell r="H213" t="str">
            <v>（王）毛坪湾台区柱上变压器</v>
          </cell>
          <cell r="I213" t="str">
            <v>电网_王英线仙18</v>
          </cell>
          <cell r="J213">
            <v>7283</v>
          </cell>
        </row>
        <row r="214">
          <cell r="C214">
            <v>6859232773</v>
          </cell>
          <cell r="D214" t="str">
            <v>湖北省黄石市阳新县王英镇王文行政村王文村王文村</v>
          </cell>
          <cell r="E214">
            <v>66</v>
          </cell>
          <cell r="F214">
            <v>66</v>
          </cell>
          <cell r="G214">
            <v>20180720</v>
          </cell>
          <cell r="H214" t="str">
            <v>（王）王文光伏台区柱上变压器</v>
          </cell>
          <cell r="I214" t="str">
            <v>电网_王文线源16</v>
          </cell>
          <cell r="J214">
            <v>8676</v>
          </cell>
        </row>
        <row r="215">
          <cell r="D215" t="str">
            <v/>
          </cell>
        </row>
        <row r="215">
          <cell r="G215" t="str">
            <v/>
          </cell>
          <cell r="H215" t="str">
            <v/>
          </cell>
          <cell r="I215" t="str">
            <v/>
          </cell>
          <cell r="J215">
            <v>2746072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1"/>
  <sheetViews>
    <sheetView tabSelected="1" workbookViewId="0">
      <selection activeCell="E7" sqref="E7"/>
    </sheetView>
  </sheetViews>
  <sheetFormatPr defaultColWidth="9" defaultRowHeight="13.5"/>
  <cols>
    <col min="1" max="1" width="4.875" style="1" customWidth="1"/>
    <col min="2" max="2" width="21.125" style="5" customWidth="1"/>
    <col min="3" max="3" width="17.875" style="1" customWidth="1"/>
    <col min="4" max="4" width="15" style="1" customWidth="1"/>
    <col min="5" max="5" width="10.5" style="5" customWidth="1"/>
    <col min="6" max="6" width="9.375" style="5"/>
    <col min="7" max="7" width="12.875" style="5" customWidth="1"/>
    <col min="8" max="8" width="11.75" style="6" customWidth="1"/>
    <col min="9" max="9" width="16.625" style="7" customWidth="1"/>
    <col min="10" max="11" width="12.75" style="8" customWidth="1"/>
    <col min="12" max="16384" width="9" style="1"/>
  </cols>
  <sheetData>
    <row r="1" s="1" customFormat="1" ht="25.5" spans="1:11">
      <c r="A1" s="9" t="s">
        <v>0</v>
      </c>
      <c r="B1" s="10"/>
      <c r="C1" s="10"/>
      <c r="D1" s="10"/>
      <c r="E1" s="10"/>
      <c r="F1" s="9"/>
      <c r="G1" s="9"/>
      <c r="H1" s="11"/>
      <c r="I1" s="32"/>
      <c r="J1" s="11"/>
      <c r="K1" s="11"/>
    </row>
    <row r="2" s="1" customFormat="1" ht="32.1" customHeight="1" spans="1:11">
      <c r="A2" s="12" t="s">
        <v>1</v>
      </c>
      <c r="B2" s="13"/>
      <c r="C2" s="13"/>
      <c r="D2" s="13"/>
      <c r="E2" s="13"/>
      <c r="F2" s="14"/>
      <c r="G2" s="15"/>
      <c r="H2" s="16"/>
      <c r="I2" s="33"/>
      <c r="J2" s="15"/>
      <c r="K2" s="15"/>
    </row>
    <row r="3" s="1" customFormat="1" ht="15" customHeight="1" spans="1:11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9" t="s">
        <v>9</v>
      </c>
      <c r="I3" s="34"/>
      <c r="J3" s="35"/>
      <c r="K3" s="35"/>
    </row>
    <row r="4" s="1" customFormat="1" ht="33" customHeight="1" spans="1:11">
      <c r="A4" s="17"/>
      <c r="B4" s="18"/>
      <c r="C4" s="18"/>
      <c r="D4" s="18"/>
      <c r="E4" s="18"/>
      <c r="F4" s="18"/>
      <c r="G4" s="18"/>
      <c r="H4" s="19" t="s">
        <v>10</v>
      </c>
      <c r="I4" s="34" t="s">
        <v>11</v>
      </c>
      <c r="J4" s="35" t="s">
        <v>12</v>
      </c>
      <c r="K4" s="35" t="s">
        <v>13</v>
      </c>
    </row>
    <row r="5" s="1" customFormat="1" ht="33" customHeight="1" spans="1:11">
      <c r="A5" s="17"/>
      <c r="B5" s="17"/>
      <c r="C5" s="17"/>
      <c r="D5" s="17"/>
      <c r="E5" s="17"/>
      <c r="F5" s="17"/>
      <c r="G5" s="18">
        <f t="shared" ref="G5:K5" si="0">SUM(G6:G210)</f>
        <v>2759675</v>
      </c>
      <c r="H5" s="19">
        <f t="shared" si="0"/>
        <v>1665205.9825</v>
      </c>
      <c r="I5" s="19">
        <f t="shared" si="0"/>
        <v>1197422.9825</v>
      </c>
      <c r="J5" s="19">
        <f t="shared" si="0"/>
        <v>233891.5</v>
      </c>
      <c r="K5" s="19">
        <f t="shared" si="0"/>
        <v>233891.5</v>
      </c>
    </row>
    <row r="6" s="1" customFormat="1" spans="1:11">
      <c r="A6" s="20">
        <v>1</v>
      </c>
      <c r="B6" s="21">
        <v>6858126712</v>
      </c>
      <c r="C6" s="22" t="s">
        <v>14</v>
      </c>
      <c r="D6" s="22" t="s">
        <v>15</v>
      </c>
      <c r="E6" s="23">
        <v>20180628</v>
      </c>
      <c r="F6" s="21">
        <v>80</v>
      </c>
      <c r="G6" s="24">
        <f>VLOOKUP(B6:B207,[1]原始电量表!C$1:J$65536,8,0)</f>
        <v>8038</v>
      </c>
      <c r="H6" s="25">
        <f t="shared" ref="H6:H69" si="1">SUM(I6:K6)</f>
        <v>5095.2882</v>
      </c>
      <c r="I6" s="36">
        <f t="shared" ref="I6:I69" si="2">G6*0.4339</f>
        <v>3487.6882</v>
      </c>
      <c r="J6" s="37">
        <f t="shared" ref="J6:J25" si="3">G6*0.1</f>
        <v>803.8</v>
      </c>
      <c r="K6" s="37">
        <f t="shared" ref="K6:K25" si="4">G6*0.1</f>
        <v>803.8</v>
      </c>
    </row>
    <row r="7" s="1" customFormat="1" spans="1:11">
      <c r="A7" s="20">
        <v>2</v>
      </c>
      <c r="B7" s="26">
        <v>6861043532</v>
      </c>
      <c r="C7" s="27" t="s">
        <v>16</v>
      </c>
      <c r="D7" s="27" t="s">
        <v>17</v>
      </c>
      <c r="E7" s="28">
        <v>20180827</v>
      </c>
      <c r="F7" s="26">
        <v>80</v>
      </c>
      <c r="G7" s="24">
        <f>VLOOKUP(B7:B208,[1]原始电量表!C$1:J$65536,8,0)</f>
        <v>6055</v>
      </c>
      <c r="H7" s="25">
        <f t="shared" si="1"/>
        <v>3838.2645</v>
      </c>
      <c r="I7" s="36">
        <f t="shared" si="2"/>
        <v>2627.2645</v>
      </c>
      <c r="J7" s="37">
        <f t="shared" si="3"/>
        <v>605.5</v>
      </c>
      <c r="K7" s="37">
        <f t="shared" si="4"/>
        <v>605.5</v>
      </c>
    </row>
    <row r="8" s="1" customFormat="1" spans="1:11">
      <c r="A8" s="20">
        <v>3</v>
      </c>
      <c r="B8" s="26">
        <v>6837046743</v>
      </c>
      <c r="C8" s="27" t="s">
        <v>18</v>
      </c>
      <c r="D8" s="27" t="s">
        <v>19</v>
      </c>
      <c r="E8" s="28">
        <v>20170623</v>
      </c>
      <c r="F8" s="26">
        <v>84</v>
      </c>
      <c r="G8" s="24">
        <f>VLOOKUP(B8:B209,[1]原始电量表!C$1:J$65536,8,0)</f>
        <v>5492</v>
      </c>
      <c r="H8" s="25">
        <f t="shared" si="1"/>
        <v>2382.9788</v>
      </c>
      <c r="I8" s="36">
        <f t="shared" si="2"/>
        <v>2382.9788</v>
      </c>
      <c r="J8" s="37">
        <v>0</v>
      </c>
      <c r="K8" s="37">
        <v>0</v>
      </c>
    </row>
    <row r="9" s="1" customFormat="1" spans="1:11">
      <c r="A9" s="20">
        <v>4</v>
      </c>
      <c r="B9" s="26">
        <v>6853603649</v>
      </c>
      <c r="C9" s="27" t="s">
        <v>20</v>
      </c>
      <c r="D9" s="27" t="s">
        <v>19</v>
      </c>
      <c r="E9" s="28">
        <v>20180412</v>
      </c>
      <c r="F9" s="26">
        <v>150</v>
      </c>
      <c r="G9" s="24">
        <f>VLOOKUP(B9:B210,[1]原始电量表!C$1:J$65536,8,0)</f>
        <v>15487</v>
      </c>
      <c r="H9" s="25">
        <f t="shared" si="1"/>
        <v>9817.2093</v>
      </c>
      <c r="I9" s="36">
        <f t="shared" si="2"/>
        <v>6719.8093</v>
      </c>
      <c r="J9" s="37">
        <f t="shared" si="3"/>
        <v>1548.7</v>
      </c>
      <c r="K9" s="37">
        <f t="shared" si="4"/>
        <v>1548.7</v>
      </c>
    </row>
    <row r="10" s="1" customFormat="1" spans="1:11">
      <c r="A10" s="20">
        <v>5</v>
      </c>
      <c r="B10" s="26">
        <v>6856454846</v>
      </c>
      <c r="C10" s="27" t="s">
        <v>21</v>
      </c>
      <c r="D10" s="27" t="s">
        <v>22</v>
      </c>
      <c r="E10" s="28">
        <v>20180530</v>
      </c>
      <c r="F10" s="26">
        <v>80</v>
      </c>
      <c r="G10" s="24">
        <f>VLOOKUP(B10:B211,[1]原始电量表!C$1:J$65536,8,0)</f>
        <v>9002</v>
      </c>
      <c r="H10" s="25">
        <f t="shared" si="1"/>
        <v>5706.3678</v>
      </c>
      <c r="I10" s="36">
        <f t="shared" si="2"/>
        <v>3905.9678</v>
      </c>
      <c r="J10" s="37">
        <f t="shared" si="3"/>
        <v>900.2</v>
      </c>
      <c r="K10" s="37">
        <f t="shared" si="4"/>
        <v>900.2</v>
      </c>
    </row>
    <row r="11" s="1" customFormat="1" spans="1:11">
      <c r="A11" s="20">
        <v>6</v>
      </c>
      <c r="B11" s="26">
        <v>6847979019</v>
      </c>
      <c r="C11" s="27" t="s">
        <v>23</v>
      </c>
      <c r="D11" s="27" t="s">
        <v>24</v>
      </c>
      <c r="E11" s="28">
        <v>20171221</v>
      </c>
      <c r="F11" s="26">
        <v>80</v>
      </c>
      <c r="G11" s="24">
        <f>VLOOKUP(B11:B212,[1]原始电量表!C$1:J$65536,8,0)</f>
        <v>8356</v>
      </c>
      <c r="H11" s="25">
        <f t="shared" si="1"/>
        <v>5296.8684</v>
      </c>
      <c r="I11" s="36">
        <f t="shared" si="2"/>
        <v>3625.6684</v>
      </c>
      <c r="J11" s="37">
        <f t="shared" si="3"/>
        <v>835.6</v>
      </c>
      <c r="K11" s="37">
        <f t="shared" si="4"/>
        <v>835.6</v>
      </c>
    </row>
    <row r="12" s="1" customFormat="1" spans="1:11">
      <c r="A12" s="20">
        <v>7</v>
      </c>
      <c r="B12" s="26">
        <v>6853099749</v>
      </c>
      <c r="C12" s="27" t="s">
        <v>25</v>
      </c>
      <c r="D12" s="27" t="s">
        <v>26</v>
      </c>
      <c r="E12" s="28">
        <v>20180328</v>
      </c>
      <c r="F12" s="26">
        <v>80</v>
      </c>
      <c r="G12" s="24">
        <f>VLOOKUP(B12:B213,[1]原始电量表!C$1:J$65536,8,0)</f>
        <v>7463</v>
      </c>
      <c r="H12" s="25">
        <f t="shared" si="1"/>
        <v>4730.7957</v>
      </c>
      <c r="I12" s="36">
        <f t="shared" si="2"/>
        <v>3238.1957</v>
      </c>
      <c r="J12" s="37">
        <f t="shared" si="3"/>
        <v>746.3</v>
      </c>
      <c r="K12" s="37">
        <f t="shared" si="4"/>
        <v>746.3</v>
      </c>
    </row>
    <row r="13" s="1" customFormat="1" spans="1:11">
      <c r="A13" s="20">
        <v>8</v>
      </c>
      <c r="B13" s="26">
        <v>6861044102</v>
      </c>
      <c r="C13" s="27" t="s">
        <v>27</v>
      </c>
      <c r="D13" s="27" t="s">
        <v>28</v>
      </c>
      <c r="E13" s="28">
        <v>20180827</v>
      </c>
      <c r="F13" s="26">
        <v>80</v>
      </c>
      <c r="G13" s="24">
        <f>VLOOKUP(B13:B214,[1]原始电量表!C$1:J$65536,8,0)</f>
        <v>9051</v>
      </c>
      <c r="H13" s="25">
        <f t="shared" si="1"/>
        <v>5737.4289</v>
      </c>
      <c r="I13" s="36">
        <f t="shared" si="2"/>
        <v>3927.2289</v>
      </c>
      <c r="J13" s="37">
        <f t="shared" si="3"/>
        <v>905.1</v>
      </c>
      <c r="K13" s="37">
        <f t="shared" si="4"/>
        <v>905.1</v>
      </c>
    </row>
    <row r="14" s="1" customFormat="1" spans="1:11">
      <c r="A14" s="20">
        <v>9</v>
      </c>
      <c r="B14" s="26">
        <v>6848666516</v>
      </c>
      <c r="C14" s="27" t="s">
        <v>29</v>
      </c>
      <c r="D14" s="27" t="s">
        <v>30</v>
      </c>
      <c r="E14" s="28">
        <v>20171229</v>
      </c>
      <c r="F14" s="26">
        <v>80</v>
      </c>
      <c r="G14" s="24">
        <f>VLOOKUP(B14:B215,[1]原始电量表!C$1:J$65536,8,0)</f>
        <v>8985</v>
      </c>
      <c r="H14" s="25">
        <f t="shared" si="1"/>
        <v>5695.5915</v>
      </c>
      <c r="I14" s="36">
        <f t="shared" si="2"/>
        <v>3898.5915</v>
      </c>
      <c r="J14" s="37">
        <f t="shared" si="3"/>
        <v>898.5</v>
      </c>
      <c r="K14" s="37">
        <f t="shared" si="4"/>
        <v>898.5</v>
      </c>
    </row>
    <row r="15" s="1" customFormat="1" spans="1:11">
      <c r="A15" s="20">
        <v>10</v>
      </c>
      <c r="B15" s="26">
        <v>6847978582</v>
      </c>
      <c r="C15" s="27" t="s">
        <v>31</v>
      </c>
      <c r="D15" s="27" t="s">
        <v>32</v>
      </c>
      <c r="E15" s="28">
        <v>20171221</v>
      </c>
      <c r="F15" s="26">
        <v>80</v>
      </c>
      <c r="G15" s="24">
        <f>VLOOKUP(B15:B216,[1]原始电量表!C$1:J$65536,8,0)</f>
        <v>9317</v>
      </c>
      <c r="H15" s="25">
        <f t="shared" si="1"/>
        <v>5906.0463</v>
      </c>
      <c r="I15" s="36">
        <f t="shared" si="2"/>
        <v>4042.6463</v>
      </c>
      <c r="J15" s="37">
        <f t="shared" si="3"/>
        <v>931.7</v>
      </c>
      <c r="K15" s="37">
        <f t="shared" si="4"/>
        <v>931.7</v>
      </c>
    </row>
    <row r="16" s="1" customFormat="1" spans="1:11">
      <c r="A16" s="20">
        <v>11</v>
      </c>
      <c r="B16" s="26">
        <v>6855992949</v>
      </c>
      <c r="C16" s="27" t="s">
        <v>33</v>
      </c>
      <c r="D16" s="27" t="s">
        <v>34</v>
      </c>
      <c r="E16" s="28">
        <v>20180522</v>
      </c>
      <c r="F16" s="26">
        <v>80</v>
      </c>
      <c r="G16" s="24">
        <f>VLOOKUP(B16:B217,[1]原始电量表!C$1:J$65536,8,0)</f>
        <v>8867</v>
      </c>
      <c r="H16" s="25">
        <f t="shared" si="1"/>
        <v>5620.7913</v>
      </c>
      <c r="I16" s="36">
        <f t="shared" si="2"/>
        <v>3847.3913</v>
      </c>
      <c r="J16" s="37">
        <f t="shared" si="3"/>
        <v>886.7</v>
      </c>
      <c r="K16" s="37">
        <f t="shared" si="4"/>
        <v>886.7</v>
      </c>
    </row>
    <row r="17" s="1" customFormat="1" spans="1:11">
      <c r="A17" s="20">
        <v>12</v>
      </c>
      <c r="B17" s="26">
        <v>6855988180</v>
      </c>
      <c r="C17" s="27" t="s">
        <v>35</v>
      </c>
      <c r="D17" s="27" t="s">
        <v>36</v>
      </c>
      <c r="E17" s="28">
        <v>20180522</v>
      </c>
      <c r="F17" s="26">
        <v>55</v>
      </c>
      <c r="G17" s="24">
        <f>VLOOKUP(B17:B218,[1]原始电量表!C$1:J$65536,8,0)</f>
        <v>3981</v>
      </c>
      <c r="H17" s="25">
        <f t="shared" si="1"/>
        <v>2523.5559</v>
      </c>
      <c r="I17" s="36">
        <f t="shared" si="2"/>
        <v>1727.3559</v>
      </c>
      <c r="J17" s="37">
        <f t="shared" si="3"/>
        <v>398.1</v>
      </c>
      <c r="K17" s="37">
        <f t="shared" si="4"/>
        <v>398.1</v>
      </c>
    </row>
    <row r="18" s="1" customFormat="1" spans="1:11">
      <c r="A18" s="20">
        <v>13</v>
      </c>
      <c r="B18" s="26">
        <v>6856458242</v>
      </c>
      <c r="C18" s="27" t="s">
        <v>37</v>
      </c>
      <c r="D18" s="27" t="s">
        <v>38</v>
      </c>
      <c r="E18" s="28">
        <v>20180530</v>
      </c>
      <c r="F18" s="26">
        <v>80</v>
      </c>
      <c r="G18" s="24">
        <f>VLOOKUP(B18:B219,[1]原始电量表!C$1:J$65536,8,0)</f>
        <v>9618</v>
      </c>
      <c r="H18" s="25">
        <f t="shared" si="1"/>
        <v>6096.8502</v>
      </c>
      <c r="I18" s="36">
        <f t="shared" si="2"/>
        <v>4173.2502</v>
      </c>
      <c r="J18" s="37">
        <f t="shared" si="3"/>
        <v>961.8</v>
      </c>
      <c r="K18" s="37">
        <f t="shared" si="4"/>
        <v>961.8</v>
      </c>
    </row>
    <row r="19" s="1" customFormat="1" spans="1:11">
      <c r="A19" s="20">
        <v>14</v>
      </c>
      <c r="B19" s="26">
        <v>6853081438</v>
      </c>
      <c r="C19" s="27" t="s">
        <v>39</v>
      </c>
      <c r="D19" s="27" t="s">
        <v>40</v>
      </c>
      <c r="E19" s="28">
        <v>20180328</v>
      </c>
      <c r="F19" s="26">
        <v>80</v>
      </c>
      <c r="G19" s="24">
        <f>VLOOKUP(B19:B220,[1]原始电量表!C$1:J$65536,8,0)</f>
        <v>8470</v>
      </c>
      <c r="H19" s="25">
        <f t="shared" si="1"/>
        <v>5369.133</v>
      </c>
      <c r="I19" s="36">
        <f t="shared" si="2"/>
        <v>3675.133</v>
      </c>
      <c r="J19" s="37">
        <f t="shared" si="3"/>
        <v>847</v>
      </c>
      <c r="K19" s="37">
        <f t="shared" si="4"/>
        <v>847</v>
      </c>
    </row>
    <row r="20" s="1" customFormat="1" spans="1:11">
      <c r="A20" s="20">
        <v>15</v>
      </c>
      <c r="B20" s="26">
        <v>6847978537</v>
      </c>
      <c r="C20" s="27" t="s">
        <v>41</v>
      </c>
      <c r="D20" s="27" t="s">
        <v>42</v>
      </c>
      <c r="E20" s="28">
        <v>20171221</v>
      </c>
      <c r="F20" s="26">
        <v>80</v>
      </c>
      <c r="G20" s="24">
        <f>VLOOKUP(B20:B221,[1]原始电量表!C$1:J$65536,8,0)</f>
        <v>9882</v>
      </c>
      <c r="H20" s="25">
        <f t="shared" si="1"/>
        <v>6264.1998</v>
      </c>
      <c r="I20" s="36">
        <f t="shared" si="2"/>
        <v>4287.7998</v>
      </c>
      <c r="J20" s="37">
        <f t="shared" si="3"/>
        <v>988.2</v>
      </c>
      <c r="K20" s="37">
        <f t="shared" si="4"/>
        <v>988.2</v>
      </c>
    </row>
    <row r="21" s="1" customFormat="1" spans="1:11">
      <c r="A21" s="20">
        <v>16</v>
      </c>
      <c r="B21" s="26">
        <v>6856393192</v>
      </c>
      <c r="C21" s="27" t="s">
        <v>43</v>
      </c>
      <c r="D21" s="27" t="s">
        <v>44</v>
      </c>
      <c r="E21" s="28">
        <v>20180530</v>
      </c>
      <c r="F21" s="26">
        <v>80</v>
      </c>
      <c r="G21" s="24">
        <f>VLOOKUP(B21:B222,[1]原始电量表!C$1:J$65536,8,0)</f>
        <v>9178</v>
      </c>
      <c r="H21" s="25">
        <f t="shared" si="1"/>
        <v>5817.9342</v>
      </c>
      <c r="I21" s="36">
        <f t="shared" si="2"/>
        <v>3982.3342</v>
      </c>
      <c r="J21" s="37">
        <f t="shared" si="3"/>
        <v>917.8</v>
      </c>
      <c r="K21" s="37">
        <f t="shared" si="4"/>
        <v>917.8</v>
      </c>
    </row>
    <row r="22" s="1" customFormat="1" spans="1:11">
      <c r="A22" s="20">
        <v>17</v>
      </c>
      <c r="B22" s="26">
        <v>6856450235</v>
      </c>
      <c r="C22" s="27" t="s">
        <v>45</v>
      </c>
      <c r="D22" s="27" t="s">
        <v>46</v>
      </c>
      <c r="E22" s="28">
        <v>20180530</v>
      </c>
      <c r="F22" s="26">
        <v>80</v>
      </c>
      <c r="G22" s="24">
        <f>VLOOKUP(B22:B223,[1]原始电量表!C$1:J$65536,8,0)</f>
        <v>10218</v>
      </c>
      <c r="H22" s="25">
        <f t="shared" si="1"/>
        <v>6477.1902</v>
      </c>
      <c r="I22" s="36">
        <f t="shared" si="2"/>
        <v>4433.5902</v>
      </c>
      <c r="J22" s="37">
        <f t="shared" si="3"/>
        <v>1021.8</v>
      </c>
      <c r="K22" s="37">
        <f t="shared" si="4"/>
        <v>1021.8</v>
      </c>
    </row>
    <row r="23" s="1" customFormat="1" spans="1:11">
      <c r="A23" s="20">
        <v>18</v>
      </c>
      <c r="B23" s="26">
        <v>6855760003</v>
      </c>
      <c r="C23" s="27" t="s">
        <v>47</v>
      </c>
      <c r="D23" s="27" t="s">
        <v>48</v>
      </c>
      <c r="E23" s="28">
        <v>20180517</v>
      </c>
      <c r="F23" s="26">
        <v>80</v>
      </c>
      <c r="G23" s="24">
        <f>VLOOKUP(B23:B224,[1]原始电量表!C$1:J$65536,8,0)</f>
        <v>8423</v>
      </c>
      <c r="H23" s="25">
        <f t="shared" si="1"/>
        <v>5339.3397</v>
      </c>
      <c r="I23" s="36">
        <f t="shared" si="2"/>
        <v>3654.7397</v>
      </c>
      <c r="J23" s="37">
        <f t="shared" si="3"/>
        <v>842.3</v>
      </c>
      <c r="K23" s="37">
        <f t="shared" si="4"/>
        <v>842.3</v>
      </c>
    </row>
    <row r="24" s="1" customFormat="1" spans="1:11">
      <c r="A24" s="20">
        <v>19</v>
      </c>
      <c r="B24" s="26">
        <v>6853738002</v>
      </c>
      <c r="C24" s="27" t="s">
        <v>49</v>
      </c>
      <c r="D24" s="27" t="s">
        <v>50</v>
      </c>
      <c r="E24" s="28">
        <v>20180413</v>
      </c>
      <c r="F24" s="26">
        <v>80</v>
      </c>
      <c r="G24" s="24">
        <f>VLOOKUP(B24:B225,[1]原始电量表!C$1:J$65536,8,0)</f>
        <v>8813</v>
      </c>
      <c r="H24" s="25">
        <f t="shared" si="1"/>
        <v>5586.5607</v>
      </c>
      <c r="I24" s="36">
        <f t="shared" si="2"/>
        <v>3823.9607</v>
      </c>
      <c r="J24" s="37">
        <f t="shared" si="3"/>
        <v>881.3</v>
      </c>
      <c r="K24" s="37">
        <f t="shared" si="4"/>
        <v>881.3</v>
      </c>
    </row>
    <row r="25" s="1" customFormat="1" spans="1:11">
      <c r="A25" s="20">
        <v>20</v>
      </c>
      <c r="B25" s="26">
        <v>6853085791</v>
      </c>
      <c r="C25" s="27" t="s">
        <v>51</v>
      </c>
      <c r="D25" s="27" t="s">
        <v>52</v>
      </c>
      <c r="E25" s="28">
        <v>20180328</v>
      </c>
      <c r="F25" s="26">
        <v>80</v>
      </c>
      <c r="G25" s="24">
        <f>VLOOKUP(B25:B226,[1]原始电量表!C$1:J$65536,8,0)</f>
        <v>8127</v>
      </c>
      <c r="H25" s="25">
        <f t="shared" si="1"/>
        <v>5151.7053</v>
      </c>
      <c r="I25" s="36">
        <f t="shared" si="2"/>
        <v>3526.3053</v>
      </c>
      <c r="J25" s="37">
        <f t="shared" si="3"/>
        <v>812.7</v>
      </c>
      <c r="K25" s="37">
        <f t="shared" si="4"/>
        <v>812.7</v>
      </c>
    </row>
    <row r="26" s="1" customFormat="1" spans="1:11">
      <c r="A26" s="20">
        <v>21</v>
      </c>
      <c r="B26" s="26">
        <v>6836966738</v>
      </c>
      <c r="C26" s="27" t="s">
        <v>53</v>
      </c>
      <c r="D26" s="27" t="s">
        <v>54</v>
      </c>
      <c r="E26" s="28">
        <v>20170622</v>
      </c>
      <c r="F26" s="26">
        <v>150</v>
      </c>
      <c r="G26" s="24">
        <f>VLOOKUP(B26:B227,[1]原始电量表!C$1:J$65536,8,0)</f>
        <v>13205</v>
      </c>
      <c r="H26" s="25">
        <f t="shared" si="1"/>
        <v>5729.6495</v>
      </c>
      <c r="I26" s="36">
        <f t="shared" si="2"/>
        <v>5729.6495</v>
      </c>
      <c r="J26" s="37">
        <v>0</v>
      </c>
      <c r="K26" s="37">
        <v>0</v>
      </c>
    </row>
    <row r="27" s="1" customFormat="1" spans="1:11">
      <c r="A27" s="20">
        <v>22</v>
      </c>
      <c r="B27" s="26">
        <v>6847979022</v>
      </c>
      <c r="C27" s="27" t="s">
        <v>55</v>
      </c>
      <c r="D27" s="27" t="s">
        <v>56</v>
      </c>
      <c r="E27" s="28">
        <v>20171221</v>
      </c>
      <c r="F27" s="26">
        <v>80</v>
      </c>
      <c r="G27" s="24">
        <f>VLOOKUP(B27:B228,[1]原始电量表!C$1:J$65536,8,0)</f>
        <v>8686</v>
      </c>
      <c r="H27" s="25">
        <f t="shared" si="1"/>
        <v>5506.0554</v>
      </c>
      <c r="I27" s="36">
        <f t="shared" si="2"/>
        <v>3768.8554</v>
      </c>
      <c r="J27" s="37">
        <f>G27*0.1</f>
        <v>868.6</v>
      </c>
      <c r="K27" s="37">
        <f>G27*0.1</f>
        <v>868.6</v>
      </c>
    </row>
    <row r="28" s="1" customFormat="1" spans="1:11">
      <c r="A28" s="20">
        <v>23</v>
      </c>
      <c r="B28" s="26">
        <v>6853738132</v>
      </c>
      <c r="C28" s="27" t="s">
        <v>57</v>
      </c>
      <c r="D28" s="27" t="s">
        <v>58</v>
      </c>
      <c r="E28" s="28">
        <v>20180413</v>
      </c>
      <c r="F28" s="26">
        <v>80</v>
      </c>
      <c r="G28" s="24">
        <f>VLOOKUP(B28:B229,[1]原始电量表!C$1:J$65536,8,0)</f>
        <v>8782</v>
      </c>
      <c r="H28" s="25">
        <f t="shared" si="1"/>
        <v>5566.9098</v>
      </c>
      <c r="I28" s="36">
        <f t="shared" si="2"/>
        <v>3810.5098</v>
      </c>
      <c r="J28" s="37">
        <f>G28*0.1</f>
        <v>878.2</v>
      </c>
      <c r="K28" s="37">
        <f>G28*0.1</f>
        <v>878.2</v>
      </c>
    </row>
    <row r="29" s="1" customFormat="1" spans="1:11">
      <c r="A29" s="20">
        <v>24</v>
      </c>
      <c r="B29" s="26">
        <v>6836608205</v>
      </c>
      <c r="C29" s="27" t="s">
        <v>59</v>
      </c>
      <c r="D29" s="27" t="s">
        <v>60</v>
      </c>
      <c r="E29" s="28">
        <v>20170619</v>
      </c>
      <c r="F29" s="26">
        <v>130</v>
      </c>
      <c r="G29" s="24">
        <f>VLOOKUP(B29:B230,[1]原始电量表!C$1:J$65536,8,0)</f>
        <v>10956</v>
      </c>
      <c r="H29" s="25">
        <f t="shared" si="1"/>
        <v>4753.8084</v>
      </c>
      <c r="I29" s="36">
        <f t="shared" si="2"/>
        <v>4753.8084</v>
      </c>
      <c r="J29" s="37">
        <v>0</v>
      </c>
      <c r="K29" s="37">
        <v>0</v>
      </c>
    </row>
    <row r="30" s="1" customFormat="1" spans="1:11">
      <c r="A30" s="20">
        <v>25</v>
      </c>
      <c r="B30" s="26">
        <v>6836592678</v>
      </c>
      <c r="C30" s="29" t="s">
        <v>61</v>
      </c>
      <c r="D30" s="27" t="s">
        <v>62</v>
      </c>
      <c r="E30" s="28">
        <v>20170619</v>
      </c>
      <c r="F30" s="26">
        <v>60</v>
      </c>
      <c r="G30" s="24">
        <f>VLOOKUP(B30:B231,[1]原始电量表!C$1:J$65536,8,0)</f>
        <v>5871</v>
      </c>
      <c r="H30" s="25">
        <f t="shared" si="1"/>
        <v>2547.4269</v>
      </c>
      <c r="I30" s="36">
        <f t="shared" si="2"/>
        <v>2547.4269</v>
      </c>
      <c r="J30" s="37">
        <v>0</v>
      </c>
      <c r="K30" s="37">
        <v>0</v>
      </c>
    </row>
    <row r="31" s="1" customFormat="1" spans="1:11">
      <c r="A31" s="20">
        <v>26</v>
      </c>
      <c r="B31" s="26">
        <v>6834811603</v>
      </c>
      <c r="C31" s="27" t="s">
        <v>63</v>
      </c>
      <c r="D31" s="27" t="s">
        <v>62</v>
      </c>
      <c r="E31" s="28">
        <v>20170519</v>
      </c>
      <c r="F31" s="26">
        <v>80</v>
      </c>
      <c r="G31" s="24">
        <f>VLOOKUP(B31:B232,[1]原始电量表!C$1:J$65536,8,0)</f>
        <v>7859</v>
      </c>
      <c r="H31" s="25">
        <f t="shared" si="1"/>
        <v>3410.0201</v>
      </c>
      <c r="I31" s="36">
        <f t="shared" si="2"/>
        <v>3410.0201</v>
      </c>
      <c r="J31" s="37">
        <v>0</v>
      </c>
      <c r="K31" s="37">
        <v>0</v>
      </c>
    </row>
    <row r="32" s="1" customFormat="1" spans="1:11">
      <c r="A32" s="20">
        <v>27</v>
      </c>
      <c r="B32" s="26">
        <v>6836571989</v>
      </c>
      <c r="C32" s="27" t="s">
        <v>64</v>
      </c>
      <c r="D32" s="27" t="s">
        <v>62</v>
      </c>
      <c r="E32" s="28">
        <v>20170619</v>
      </c>
      <c r="F32" s="26">
        <v>60</v>
      </c>
      <c r="G32" s="24">
        <f>VLOOKUP(B32:B233,[1]原始电量表!C$1:J$65536,8,0)</f>
        <v>5550</v>
      </c>
      <c r="H32" s="25">
        <f t="shared" si="1"/>
        <v>2408.145</v>
      </c>
      <c r="I32" s="36">
        <f t="shared" si="2"/>
        <v>2408.145</v>
      </c>
      <c r="J32" s="37">
        <v>0</v>
      </c>
      <c r="K32" s="37">
        <v>0</v>
      </c>
    </row>
    <row r="33" s="1" customFormat="1" spans="1:11">
      <c r="A33" s="20">
        <v>28</v>
      </c>
      <c r="B33" s="26">
        <v>6853101752</v>
      </c>
      <c r="C33" s="27" t="s">
        <v>65</v>
      </c>
      <c r="D33" s="27" t="s">
        <v>66</v>
      </c>
      <c r="E33" s="28">
        <v>20180328</v>
      </c>
      <c r="F33" s="26">
        <v>80</v>
      </c>
      <c r="G33" s="24">
        <f>VLOOKUP(B33:B234,[1]原始电量表!C$1:J$65536,8,0)</f>
        <v>7487</v>
      </c>
      <c r="H33" s="25">
        <f t="shared" si="1"/>
        <v>4746.0093</v>
      </c>
      <c r="I33" s="36">
        <f t="shared" si="2"/>
        <v>3248.6093</v>
      </c>
      <c r="J33" s="37">
        <f t="shared" ref="J33:J44" si="5">G33*0.1</f>
        <v>748.7</v>
      </c>
      <c r="K33" s="37">
        <f t="shared" ref="K33:K44" si="6">G33*0.1</f>
        <v>748.7</v>
      </c>
    </row>
    <row r="34" s="1" customFormat="1" spans="1:11">
      <c r="A34" s="20">
        <v>29</v>
      </c>
      <c r="B34" s="26">
        <v>6818462085</v>
      </c>
      <c r="C34" s="27" t="s">
        <v>67</v>
      </c>
      <c r="D34" s="27" t="s">
        <v>68</v>
      </c>
      <c r="E34" s="28">
        <v>20160819</v>
      </c>
      <c r="F34" s="26">
        <v>15</v>
      </c>
      <c r="G34" s="24">
        <f>VLOOKUP(B34:B235,[1]原始电量表!C$1:J$65536,8,0)</f>
        <v>1095</v>
      </c>
      <c r="H34" s="25">
        <f t="shared" si="1"/>
        <v>475.1205</v>
      </c>
      <c r="I34" s="36">
        <f t="shared" si="2"/>
        <v>475.1205</v>
      </c>
      <c r="J34" s="37">
        <v>0</v>
      </c>
      <c r="K34" s="37">
        <v>0</v>
      </c>
    </row>
    <row r="35" s="1" customFormat="1" spans="1:11">
      <c r="A35" s="20">
        <v>30</v>
      </c>
      <c r="B35" s="26">
        <v>6818445529</v>
      </c>
      <c r="C35" s="27" t="s">
        <v>69</v>
      </c>
      <c r="D35" s="27" t="s">
        <v>68</v>
      </c>
      <c r="E35" s="28">
        <v>20160817</v>
      </c>
      <c r="F35" s="26">
        <v>25</v>
      </c>
      <c r="G35" s="24">
        <f>VLOOKUP(B35:B236,[1]原始电量表!C$1:J$65536,8,0)</f>
        <v>2602</v>
      </c>
      <c r="H35" s="25">
        <f t="shared" si="1"/>
        <v>1129.0078</v>
      </c>
      <c r="I35" s="36">
        <f t="shared" si="2"/>
        <v>1129.0078</v>
      </c>
      <c r="J35" s="37">
        <v>0</v>
      </c>
      <c r="K35" s="37">
        <v>0</v>
      </c>
    </row>
    <row r="36" s="1" customFormat="1" spans="1:11">
      <c r="A36" s="20">
        <v>31</v>
      </c>
      <c r="B36" s="26">
        <v>6834448331</v>
      </c>
      <c r="C36" s="27" t="s">
        <v>70</v>
      </c>
      <c r="D36" s="27" t="s">
        <v>71</v>
      </c>
      <c r="E36" s="28">
        <v>20170511</v>
      </c>
      <c r="F36" s="26">
        <v>100</v>
      </c>
      <c r="G36" s="24">
        <f>VLOOKUP(B36:B237,[1]原始电量表!C$1:J$65536,8,0)</f>
        <v>11186</v>
      </c>
      <c r="H36" s="25">
        <f t="shared" si="1"/>
        <v>4853.6054</v>
      </c>
      <c r="I36" s="36">
        <f t="shared" si="2"/>
        <v>4853.6054</v>
      </c>
      <c r="J36" s="37">
        <v>0</v>
      </c>
      <c r="K36" s="37">
        <v>0</v>
      </c>
    </row>
    <row r="37" s="1" customFormat="1" spans="1:11">
      <c r="A37" s="20">
        <v>32</v>
      </c>
      <c r="B37" s="26">
        <v>6856223743</v>
      </c>
      <c r="C37" s="27" t="s">
        <v>72</v>
      </c>
      <c r="D37" s="27" t="s">
        <v>73</v>
      </c>
      <c r="E37" s="28">
        <v>20180525</v>
      </c>
      <c r="F37" s="26">
        <v>80</v>
      </c>
      <c r="G37" s="24">
        <f>VLOOKUP(B37:B238,[1]原始电量表!C$1:J$65536,8,0)</f>
        <v>9253</v>
      </c>
      <c r="H37" s="25">
        <f t="shared" si="1"/>
        <v>5865.4767</v>
      </c>
      <c r="I37" s="36">
        <f t="shared" si="2"/>
        <v>4014.8767</v>
      </c>
      <c r="J37" s="37">
        <f t="shared" si="5"/>
        <v>925.3</v>
      </c>
      <c r="K37" s="37">
        <f t="shared" si="6"/>
        <v>925.3</v>
      </c>
    </row>
    <row r="38" s="1" customFormat="1" spans="1:11">
      <c r="A38" s="20">
        <v>33</v>
      </c>
      <c r="B38" s="26">
        <v>6853088875</v>
      </c>
      <c r="C38" s="27" t="s">
        <v>74</v>
      </c>
      <c r="D38" s="27" t="s">
        <v>75</v>
      </c>
      <c r="E38" s="28">
        <v>20180328</v>
      </c>
      <c r="F38" s="26">
        <v>80</v>
      </c>
      <c r="G38" s="24">
        <f>VLOOKUP(B38:B239,[1]原始电量表!C$1:J$65536,8,0)</f>
        <v>9315</v>
      </c>
      <c r="H38" s="25">
        <f t="shared" si="1"/>
        <v>5904.7785</v>
      </c>
      <c r="I38" s="36">
        <f t="shared" si="2"/>
        <v>4041.7785</v>
      </c>
      <c r="J38" s="37">
        <f t="shared" si="5"/>
        <v>931.5</v>
      </c>
      <c r="K38" s="37">
        <f t="shared" si="6"/>
        <v>931.5</v>
      </c>
    </row>
    <row r="39" s="1" customFormat="1" spans="1:11">
      <c r="A39" s="20">
        <v>34</v>
      </c>
      <c r="B39" s="26">
        <v>6856423114</v>
      </c>
      <c r="C39" s="27" t="s">
        <v>76</v>
      </c>
      <c r="D39" s="27" t="s">
        <v>77</v>
      </c>
      <c r="E39" s="28">
        <v>20180530</v>
      </c>
      <c r="F39" s="26">
        <v>80</v>
      </c>
      <c r="G39" s="24">
        <f>VLOOKUP(B39:B240,[1]原始电量表!C$1:J$65536,8,0)</f>
        <v>9135</v>
      </c>
      <c r="H39" s="25">
        <f t="shared" si="1"/>
        <v>5790.6765</v>
      </c>
      <c r="I39" s="36">
        <f t="shared" si="2"/>
        <v>3963.6765</v>
      </c>
      <c r="J39" s="37">
        <f t="shared" si="5"/>
        <v>913.5</v>
      </c>
      <c r="K39" s="37">
        <f t="shared" si="6"/>
        <v>913.5</v>
      </c>
    </row>
    <row r="40" s="1" customFormat="1" spans="1:11">
      <c r="A40" s="20">
        <v>35</v>
      </c>
      <c r="B40" s="26">
        <v>6853098560</v>
      </c>
      <c r="C40" s="27" t="s">
        <v>78</v>
      </c>
      <c r="D40" s="27" t="s">
        <v>79</v>
      </c>
      <c r="E40" s="28">
        <v>20180328</v>
      </c>
      <c r="F40" s="26">
        <v>80</v>
      </c>
      <c r="G40" s="24">
        <f>VLOOKUP(B40:B241,[1]原始电量表!C$1:J$65536,8,0)</f>
        <v>8068</v>
      </c>
      <c r="H40" s="25">
        <f t="shared" si="1"/>
        <v>5114.3052</v>
      </c>
      <c r="I40" s="36">
        <f t="shared" si="2"/>
        <v>3500.7052</v>
      </c>
      <c r="J40" s="37">
        <f t="shared" si="5"/>
        <v>806.8</v>
      </c>
      <c r="K40" s="37">
        <f t="shared" si="6"/>
        <v>806.8</v>
      </c>
    </row>
    <row r="41" s="1" customFormat="1" ht="24" spans="1:11">
      <c r="A41" s="20">
        <v>36</v>
      </c>
      <c r="B41" s="30">
        <v>6858236905</v>
      </c>
      <c r="C41" s="23" t="s">
        <v>80</v>
      </c>
      <c r="D41" s="22" t="s">
        <v>81</v>
      </c>
      <c r="E41" s="23">
        <v>20180628</v>
      </c>
      <c r="F41" s="30">
        <v>80</v>
      </c>
      <c r="G41" s="24">
        <f>VLOOKUP(B41:B242,[1]原始电量表!C$1:J$65536,8,0)</f>
        <v>8388</v>
      </c>
      <c r="H41" s="25">
        <f t="shared" si="1"/>
        <v>5317.1532</v>
      </c>
      <c r="I41" s="36">
        <f t="shared" si="2"/>
        <v>3639.5532</v>
      </c>
      <c r="J41" s="37">
        <f t="shared" si="5"/>
        <v>838.8</v>
      </c>
      <c r="K41" s="37">
        <f t="shared" si="6"/>
        <v>838.8</v>
      </c>
    </row>
    <row r="42" s="1" customFormat="1" spans="1:11">
      <c r="A42" s="20">
        <v>37</v>
      </c>
      <c r="B42" s="26">
        <v>6853087393</v>
      </c>
      <c r="C42" s="27" t="s">
        <v>82</v>
      </c>
      <c r="D42" s="27" t="s">
        <v>83</v>
      </c>
      <c r="E42" s="28">
        <v>20180328</v>
      </c>
      <c r="F42" s="26">
        <v>80</v>
      </c>
      <c r="G42" s="24">
        <f>VLOOKUP(B42:B243,[1]原始电量表!C$1:J$65536,8,0)</f>
        <v>7757</v>
      </c>
      <c r="H42" s="25">
        <f t="shared" si="1"/>
        <v>4917.1623</v>
      </c>
      <c r="I42" s="36">
        <f t="shared" si="2"/>
        <v>3365.7623</v>
      </c>
      <c r="J42" s="37">
        <f t="shared" si="5"/>
        <v>775.7</v>
      </c>
      <c r="K42" s="37">
        <f t="shared" si="6"/>
        <v>775.7</v>
      </c>
    </row>
    <row r="43" s="1" customFormat="1" spans="1:11">
      <c r="A43" s="20">
        <v>38</v>
      </c>
      <c r="B43" s="31">
        <v>6858937215</v>
      </c>
      <c r="C43" s="29" t="s">
        <v>84</v>
      </c>
      <c r="D43" s="27" t="s">
        <v>85</v>
      </c>
      <c r="E43" s="27" t="s">
        <v>86</v>
      </c>
      <c r="F43" s="31">
        <v>40</v>
      </c>
      <c r="G43" s="24">
        <f>VLOOKUP(B43:B244,[1]原始电量表!C$1:J$65536,8,0)</f>
        <v>4396</v>
      </c>
      <c r="H43" s="25">
        <f t="shared" si="1"/>
        <v>2786.6244</v>
      </c>
      <c r="I43" s="36">
        <f t="shared" si="2"/>
        <v>1907.4244</v>
      </c>
      <c r="J43" s="37">
        <f t="shared" si="5"/>
        <v>439.6</v>
      </c>
      <c r="K43" s="37">
        <f t="shared" si="6"/>
        <v>439.6</v>
      </c>
    </row>
    <row r="44" s="1" customFormat="1" spans="1:11">
      <c r="A44" s="20">
        <v>39</v>
      </c>
      <c r="B44" s="26">
        <v>6847724231</v>
      </c>
      <c r="C44" s="27" t="s">
        <v>87</v>
      </c>
      <c r="D44" s="27" t="s">
        <v>88</v>
      </c>
      <c r="E44" s="28">
        <v>20171219</v>
      </c>
      <c r="F44" s="26">
        <v>80</v>
      </c>
      <c r="G44" s="24">
        <f>VLOOKUP(B44:B245,[1]原始电量表!C$1:J$65536,8,0)</f>
        <v>8287</v>
      </c>
      <c r="H44" s="25">
        <f t="shared" si="1"/>
        <v>5253.1293</v>
      </c>
      <c r="I44" s="36">
        <f t="shared" si="2"/>
        <v>3595.7293</v>
      </c>
      <c r="J44" s="37">
        <f t="shared" si="5"/>
        <v>828.7</v>
      </c>
      <c r="K44" s="37">
        <f t="shared" si="6"/>
        <v>828.7</v>
      </c>
    </row>
    <row r="45" s="1" customFormat="1" spans="1:11">
      <c r="A45" s="20">
        <v>40</v>
      </c>
      <c r="B45" s="26">
        <v>6836874046</v>
      </c>
      <c r="C45" s="27" t="s">
        <v>89</v>
      </c>
      <c r="D45" s="27" t="s">
        <v>90</v>
      </c>
      <c r="E45" s="28">
        <v>20170621</v>
      </c>
      <c r="F45" s="26">
        <v>51.3</v>
      </c>
      <c r="G45" s="24">
        <f>VLOOKUP(B45:B246,[1]原始电量表!C$1:J$65536,8,0)</f>
        <v>5908</v>
      </c>
      <c r="H45" s="25">
        <f t="shared" si="1"/>
        <v>2563.4812</v>
      </c>
      <c r="I45" s="36">
        <f t="shared" si="2"/>
        <v>2563.4812</v>
      </c>
      <c r="J45" s="37">
        <v>0</v>
      </c>
      <c r="K45" s="37">
        <v>0</v>
      </c>
    </row>
    <row r="46" s="1" customFormat="1" spans="1:11">
      <c r="A46" s="20">
        <v>41</v>
      </c>
      <c r="B46" s="26">
        <v>6851034733</v>
      </c>
      <c r="C46" s="27" t="s">
        <v>91</v>
      </c>
      <c r="D46" s="27" t="s">
        <v>92</v>
      </c>
      <c r="E46" s="28">
        <v>20180209</v>
      </c>
      <c r="F46" s="26">
        <v>80</v>
      </c>
      <c r="G46" s="24">
        <f>VLOOKUP(B46:B247,[1]原始电量表!C$1:J$65536,8,0)</f>
        <v>10239</v>
      </c>
      <c r="H46" s="25">
        <f t="shared" si="1"/>
        <v>6490.5021</v>
      </c>
      <c r="I46" s="36">
        <f t="shared" si="2"/>
        <v>4442.7021</v>
      </c>
      <c r="J46" s="37">
        <f t="shared" ref="J46:J52" si="7">G46*0.1</f>
        <v>1023.9</v>
      </c>
      <c r="K46" s="37">
        <f t="shared" ref="K46:K52" si="8">G46*0.1</f>
        <v>1023.9</v>
      </c>
    </row>
    <row r="47" s="1" customFormat="1" spans="1:11">
      <c r="A47" s="20">
        <v>42</v>
      </c>
      <c r="B47" s="26">
        <v>6853161181</v>
      </c>
      <c r="C47" s="27" t="s">
        <v>93</v>
      </c>
      <c r="D47" s="27" t="s">
        <v>94</v>
      </c>
      <c r="E47" s="28">
        <v>20180329</v>
      </c>
      <c r="F47" s="26">
        <v>80</v>
      </c>
      <c r="G47" s="24">
        <f>VLOOKUP(B47:B248,[1]原始电量表!C$1:J$65536,8,0)</f>
        <v>9288</v>
      </c>
      <c r="H47" s="25">
        <f t="shared" si="1"/>
        <v>5887.6632</v>
      </c>
      <c r="I47" s="36">
        <f t="shared" si="2"/>
        <v>4030.0632</v>
      </c>
      <c r="J47" s="37">
        <f t="shared" si="7"/>
        <v>928.8</v>
      </c>
      <c r="K47" s="37">
        <f t="shared" si="8"/>
        <v>928.8</v>
      </c>
    </row>
    <row r="48" s="1" customFormat="1" spans="1:11">
      <c r="A48" s="20">
        <v>43</v>
      </c>
      <c r="B48" s="26">
        <v>6862587592</v>
      </c>
      <c r="C48" s="27" t="s">
        <v>95</v>
      </c>
      <c r="D48" s="27" t="s">
        <v>96</v>
      </c>
      <c r="E48" s="28">
        <v>20180921</v>
      </c>
      <c r="F48" s="26">
        <v>80</v>
      </c>
      <c r="G48" s="24">
        <f>VLOOKUP(B48:B249,[1]原始电量表!C$1:J$65536,8,0)</f>
        <v>9484</v>
      </c>
      <c r="H48" s="25">
        <f t="shared" si="1"/>
        <v>6011.9076</v>
      </c>
      <c r="I48" s="36">
        <f t="shared" si="2"/>
        <v>4115.1076</v>
      </c>
      <c r="J48" s="37">
        <f t="shared" si="7"/>
        <v>948.4</v>
      </c>
      <c r="K48" s="37">
        <f t="shared" si="8"/>
        <v>948.4</v>
      </c>
    </row>
    <row r="49" s="1" customFormat="1" spans="1:11">
      <c r="A49" s="20">
        <v>44</v>
      </c>
      <c r="B49" s="31">
        <v>6848390235</v>
      </c>
      <c r="C49" s="29" t="s">
        <v>97</v>
      </c>
      <c r="D49" s="27" t="s">
        <v>98</v>
      </c>
      <c r="E49" s="27" t="s">
        <v>99</v>
      </c>
      <c r="F49" s="31">
        <v>80</v>
      </c>
      <c r="G49" s="24">
        <f>VLOOKUP(B49:B250,[1]原始电量表!C$1:J$65536,8,0)</f>
        <v>9025</v>
      </c>
      <c r="H49" s="25">
        <f t="shared" si="1"/>
        <v>5720.9475</v>
      </c>
      <c r="I49" s="36">
        <f t="shared" si="2"/>
        <v>3915.9475</v>
      </c>
      <c r="J49" s="37">
        <f t="shared" si="7"/>
        <v>902.5</v>
      </c>
      <c r="K49" s="37">
        <f t="shared" si="8"/>
        <v>902.5</v>
      </c>
    </row>
    <row r="50" s="1" customFormat="1" spans="1:11">
      <c r="A50" s="20">
        <v>45</v>
      </c>
      <c r="B50" s="26">
        <v>6851035198</v>
      </c>
      <c r="C50" s="27" t="s">
        <v>100</v>
      </c>
      <c r="D50" s="27" t="s">
        <v>101</v>
      </c>
      <c r="E50" s="28">
        <v>20180209</v>
      </c>
      <c r="F50" s="26">
        <v>80</v>
      </c>
      <c r="G50" s="24">
        <f>VLOOKUP(B50:B251,[1]原始电量表!C$1:J$65536,8,0)</f>
        <v>10033</v>
      </c>
      <c r="H50" s="25">
        <f t="shared" si="1"/>
        <v>6359.9187</v>
      </c>
      <c r="I50" s="36">
        <f t="shared" si="2"/>
        <v>4353.3187</v>
      </c>
      <c r="J50" s="37">
        <f t="shared" si="7"/>
        <v>1003.3</v>
      </c>
      <c r="K50" s="37">
        <f t="shared" si="8"/>
        <v>1003.3</v>
      </c>
    </row>
    <row r="51" s="1" customFormat="1" spans="1:11">
      <c r="A51" s="20">
        <v>46</v>
      </c>
      <c r="B51" s="26">
        <v>6851035071</v>
      </c>
      <c r="C51" s="27" t="s">
        <v>102</v>
      </c>
      <c r="D51" s="27" t="s">
        <v>103</v>
      </c>
      <c r="E51" s="28">
        <v>20180209</v>
      </c>
      <c r="F51" s="26">
        <v>80</v>
      </c>
      <c r="G51" s="24">
        <f>VLOOKUP(B51:B252,[1]原始电量表!C$1:J$65536,8,0)</f>
        <v>9397</v>
      </c>
      <c r="H51" s="25">
        <f t="shared" si="1"/>
        <v>5956.7583</v>
      </c>
      <c r="I51" s="36">
        <f t="shared" si="2"/>
        <v>4077.3583</v>
      </c>
      <c r="J51" s="37">
        <f t="shared" si="7"/>
        <v>939.7</v>
      </c>
      <c r="K51" s="37">
        <f t="shared" si="8"/>
        <v>939.7</v>
      </c>
    </row>
    <row r="52" s="1" customFormat="1" spans="1:11">
      <c r="A52" s="20">
        <v>47</v>
      </c>
      <c r="B52" s="26">
        <v>6858918740</v>
      </c>
      <c r="C52" s="27" t="s">
        <v>104</v>
      </c>
      <c r="D52" s="27" t="s">
        <v>103</v>
      </c>
      <c r="E52" s="28">
        <v>20180719</v>
      </c>
      <c r="F52" s="26">
        <v>32</v>
      </c>
      <c r="G52" s="24">
        <f>VLOOKUP(B52:B253,[1]原始电量表!C$1:J$65536,8,0)</f>
        <v>3436</v>
      </c>
      <c r="H52" s="25">
        <f t="shared" si="1"/>
        <v>2178.0804</v>
      </c>
      <c r="I52" s="36">
        <f t="shared" si="2"/>
        <v>1490.8804</v>
      </c>
      <c r="J52" s="37">
        <f t="shared" si="7"/>
        <v>343.6</v>
      </c>
      <c r="K52" s="37">
        <f t="shared" si="8"/>
        <v>343.6</v>
      </c>
    </row>
    <row r="53" s="1" customFormat="1" spans="1:11">
      <c r="A53" s="20">
        <v>48</v>
      </c>
      <c r="B53" s="26">
        <v>6836873812</v>
      </c>
      <c r="C53" s="27" t="s">
        <v>105</v>
      </c>
      <c r="D53" s="27" t="s">
        <v>106</v>
      </c>
      <c r="E53" s="28">
        <v>20170621</v>
      </c>
      <c r="F53" s="26">
        <v>51</v>
      </c>
      <c r="G53" s="24">
        <f>VLOOKUP(B53:B254,[1]原始电量表!C$1:J$65536,8,0)</f>
        <v>4978</v>
      </c>
      <c r="H53" s="25">
        <f t="shared" si="1"/>
        <v>2159.9542</v>
      </c>
      <c r="I53" s="36">
        <f t="shared" si="2"/>
        <v>2159.9542</v>
      </c>
      <c r="J53" s="37">
        <v>0</v>
      </c>
      <c r="K53" s="37">
        <v>0</v>
      </c>
    </row>
    <row r="54" s="1" customFormat="1" spans="1:11">
      <c r="A54" s="20">
        <v>49</v>
      </c>
      <c r="B54" s="26">
        <v>6853158833</v>
      </c>
      <c r="C54" s="27" t="s">
        <v>107</v>
      </c>
      <c r="D54" s="27" t="s">
        <v>108</v>
      </c>
      <c r="E54" s="28">
        <v>20180329</v>
      </c>
      <c r="F54" s="26">
        <v>80</v>
      </c>
      <c r="G54" s="24">
        <f>VLOOKUP(B54:B255,[1]原始电量表!C$1:J$65536,8,0)</f>
        <v>8417</v>
      </c>
      <c r="H54" s="25">
        <f t="shared" si="1"/>
        <v>5335.5363</v>
      </c>
      <c r="I54" s="36">
        <f t="shared" si="2"/>
        <v>3652.1363</v>
      </c>
      <c r="J54" s="37">
        <f t="shared" ref="J54:J57" si="9">G54*0.1</f>
        <v>841.7</v>
      </c>
      <c r="K54" s="37">
        <f t="shared" ref="K54:K57" si="10">G54*0.1</f>
        <v>841.7</v>
      </c>
    </row>
    <row r="55" s="1" customFormat="1" spans="1:11">
      <c r="A55" s="20">
        <v>50</v>
      </c>
      <c r="B55" s="26">
        <v>6851034603</v>
      </c>
      <c r="C55" s="27" t="s">
        <v>109</v>
      </c>
      <c r="D55" s="27" t="s">
        <v>110</v>
      </c>
      <c r="E55" s="28">
        <v>20180209</v>
      </c>
      <c r="F55" s="26">
        <v>80</v>
      </c>
      <c r="G55" s="24">
        <f>VLOOKUP(B55:B256,[1]原始电量表!C$1:J$65536,8,0)</f>
        <v>9171</v>
      </c>
      <c r="H55" s="25">
        <f t="shared" si="1"/>
        <v>5813.4969</v>
      </c>
      <c r="I55" s="36">
        <f t="shared" si="2"/>
        <v>3979.2969</v>
      </c>
      <c r="J55" s="37">
        <f t="shared" si="9"/>
        <v>917.1</v>
      </c>
      <c r="K55" s="37">
        <f t="shared" si="10"/>
        <v>917.1</v>
      </c>
    </row>
    <row r="56" s="1" customFormat="1" spans="1:11">
      <c r="A56" s="20">
        <v>51</v>
      </c>
      <c r="B56" s="31">
        <v>6858565119</v>
      </c>
      <c r="C56" s="29" t="s">
        <v>111</v>
      </c>
      <c r="D56" s="27" t="s">
        <v>112</v>
      </c>
      <c r="E56" s="27" t="s">
        <v>113</v>
      </c>
      <c r="F56" s="31">
        <v>100</v>
      </c>
      <c r="G56" s="24">
        <f>VLOOKUP(B56:B257,[1]原始电量表!C$1:J$65536,8,0)</f>
        <v>10564</v>
      </c>
      <c r="H56" s="25">
        <f t="shared" si="1"/>
        <v>6696.5196</v>
      </c>
      <c r="I56" s="36">
        <f t="shared" si="2"/>
        <v>4583.7196</v>
      </c>
      <c r="J56" s="37">
        <f t="shared" si="9"/>
        <v>1056.4</v>
      </c>
      <c r="K56" s="37">
        <f t="shared" si="10"/>
        <v>1056.4</v>
      </c>
    </row>
    <row r="57" s="1" customFormat="1" spans="1:11">
      <c r="A57" s="20">
        <v>52</v>
      </c>
      <c r="B57" s="26">
        <v>6847714807</v>
      </c>
      <c r="C57" s="27" t="s">
        <v>114</v>
      </c>
      <c r="D57" s="27" t="s">
        <v>115</v>
      </c>
      <c r="E57" s="28">
        <v>20171219</v>
      </c>
      <c r="F57" s="26">
        <v>80</v>
      </c>
      <c r="G57" s="24">
        <f>VLOOKUP(B57:B258,[1]原始电量表!C$1:J$65536,8,0)</f>
        <v>8924</v>
      </c>
      <c r="H57" s="25">
        <f t="shared" si="1"/>
        <v>5656.9236</v>
      </c>
      <c r="I57" s="36">
        <f t="shared" si="2"/>
        <v>3872.1236</v>
      </c>
      <c r="J57" s="37">
        <f t="shared" si="9"/>
        <v>892.4</v>
      </c>
      <c r="K57" s="37">
        <f t="shared" si="10"/>
        <v>892.4</v>
      </c>
    </row>
    <row r="58" s="1" customFormat="1" spans="1:11">
      <c r="A58" s="20">
        <v>53</v>
      </c>
      <c r="B58" s="26">
        <v>6836874277</v>
      </c>
      <c r="C58" s="27" t="s">
        <v>116</v>
      </c>
      <c r="D58" s="27" t="s">
        <v>117</v>
      </c>
      <c r="E58" s="28">
        <v>20170621</v>
      </c>
      <c r="F58" s="26">
        <v>100</v>
      </c>
      <c r="G58" s="24">
        <f>VLOOKUP(B58:B259,[1]原始电量表!C$1:J$65536,8,0)</f>
        <v>11143</v>
      </c>
      <c r="H58" s="25">
        <f t="shared" si="1"/>
        <v>4834.9477</v>
      </c>
      <c r="I58" s="36">
        <f t="shared" si="2"/>
        <v>4834.9477</v>
      </c>
      <c r="J58" s="37">
        <v>0</v>
      </c>
      <c r="K58" s="37">
        <v>0</v>
      </c>
    </row>
    <row r="59" s="1" customFormat="1" spans="1:11">
      <c r="A59" s="20">
        <v>54</v>
      </c>
      <c r="B59" s="26">
        <v>6836406740</v>
      </c>
      <c r="C59" s="27" t="s">
        <v>118</v>
      </c>
      <c r="D59" s="27" t="s">
        <v>119</v>
      </c>
      <c r="E59" s="28">
        <v>20170615</v>
      </c>
      <c r="F59" s="26">
        <v>100</v>
      </c>
      <c r="G59" s="24">
        <f>VLOOKUP(B59:B260,[1]原始电量表!C$1:J$65536,8,0)</f>
        <v>10015</v>
      </c>
      <c r="H59" s="25">
        <f t="shared" si="1"/>
        <v>4345.5085</v>
      </c>
      <c r="I59" s="36">
        <f t="shared" si="2"/>
        <v>4345.5085</v>
      </c>
      <c r="J59" s="37">
        <v>0</v>
      </c>
      <c r="K59" s="37">
        <v>0</v>
      </c>
    </row>
    <row r="60" s="1" customFormat="1" spans="1:11">
      <c r="A60" s="20">
        <v>55</v>
      </c>
      <c r="B60" s="26">
        <v>6854485811</v>
      </c>
      <c r="C60" s="27" t="s">
        <v>120</v>
      </c>
      <c r="D60" s="27" t="s">
        <v>121</v>
      </c>
      <c r="E60" s="28">
        <v>20180425</v>
      </c>
      <c r="F60" s="26">
        <v>200</v>
      </c>
      <c r="G60" s="24">
        <f>VLOOKUP(B60:B261,[1]原始电量表!C$1:J$65536,8,0)</f>
        <v>21688</v>
      </c>
      <c r="H60" s="25">
        <f t="shared" si="1"/>
        <v>13748.0232</v>
      </c>
      <c r="I60" s="36">
        <f t="shared" si="2"/>
        <v>9410.4232</v>
      </c>
      <c r="J60" s="37">
        <f t="shared" ref="J60:J63" si="11">G60*0.1</f>
        <v>2168.8</v>
      </c>
      <c r="K60" s="37">
        <f t="shared" ref="K60:K63" si="12">G60*0.1</f>
        <v>2168.8</v>
      </c>
    </row>
    <row r="61" s="1" customFormat="1" spans="1:11">
      <c r="A61" s="20">
        <v>56</v>
      </c>
      <c r="B61" s="26">
        <v>6836874424</v>
      </c>
      <c r="C61" s="27" t="s">
        <v>122</v>
      </c>
      <c r="D61" s="27" t="s">
        <v>123</v>
      </c>
      <c r="E61" s="28">
        <v>20170621</v>
      </c>
      <c r="F61" s="26">
        <v>90</v>
      </c>
      <c r="G61" s="24">
        <f>VLOOKUP(B61:B262,[1]原始电量表!C$1:J$65536,8,0)</f>
        <v>8149</v>
      </c>
      <c r="H61" s="25">
        <f t="shared" si="1"/>
        <v>3535.8511</v>
      </c>
      <c r="I61" s="36">
        <f t="shared" si="2"/>
        <v>3535.8511</v>
      </c>
      <c r="J61" s="37">
        <v>0</v>
      </c>
      <c r="K61" s="37">
        <v>0</v>
      </c>
    </row>
    <row r="62" s="1" customFormat="1" spans="1:11">
      <c r="A62" s="20">
        <v>57</v>
      </c>
      <c r="B62" s="26">
        <v>6847731565</v>
      </c>
      <c r="C62" s="27" t="s">
        <v>124</v>
      </c>
      <c r="D62" s="27" t="s">
        <v>125</v>
      </c>
      <c r="E62" s="28">
        <v>20171219</v>
      </c>
      <c r="F62" s="26">
        <v>55</v>
      </c>
      <c r="G62" s="24">
        <f>VLOOKUP(B62:B263,[1]原始电量表!C$1:J$65536,8,0)</f>
        <v>5419</v>
      </c>
      <c r="H62" s="25">
        <f t="shared" si="1"/>
        <v>3435.1041</v>
      </c>
      <c r="I62" s="36">
        <f t="shared" si="2"/>
        <v>2351.3041</v>
      </c>
      <c r="J62" s="37">
        <f t="shared" si="11"/>
        <v>541.9</v>
      </c>
      <c r="K62" s="37">
        <f t="shared" si="12"/>
        <v>541.9</v>
      </c>
    </row>
    <row r="63" s="1" customFormat="1" spans="1:11">
      <c r="A63" s="20">
        <v>58</v>
      </c>
      <c r="B63" s="26">
        <v>6858849222</v>
      </c>
      <c r="C63" s="27" t="s">
        <v>126</v>
      </c>
      <c r="D63" s="27" t="s">
        <v>127</v>
      </c>
      <c r="E63" s="28">
        <v>20180717</v>
      </c>
      <c r="F63" s="26">
        <v>22</v>
      </c>
      <c r="G63" s="24">
        <f>VLOOKUP(B63:B264,[1]原始电量表!C$1:J$65536,8,0)</f>
        <v>2185</v>
      </c>
      <c r="H63" s="25">
        <f t="shared" si="1"/>
        <v>1385.0715</v>
      </c>
      <c r="I63" s="36">
        <f t="shared" si="2"/>
        <v>948.0715</v>
      </c>
      <c r="J63" s="37">
        <f t="shared" si="11"/>
        <v>218.5</v>
      </c>
      <c r="K63" s="37">
        <f t="shared" si="12"/>
        <v>218.5</v>
      </c>
    </row>
    <row r="64" s="1" customFormat="1" spans="1:11">
      <c r="A64" s="20">
        <v>59</v>
      </c>
      <c r="B64" s="26">
        <v>6836957046</v>
      </c>
      <c r="C64" s="27" t="s">
        <v>128</v>
      </c>
      <c r="D64" s="27" t="s">
        <v>129</v>
      </c>
      <c r="E64" s="28">
        <v>20170622</v>
      </c>
      <c r="F64" s="26">
        <v>40</v>
      </c>
      <c r="G64" s="24">
        <f>VLOOKUP(B64:B265,[1]原始电量表!C$1:J$65536,8,0)</f>
        <v>3770</v>
      </c>
      <c r="H64" s="25">
        <f t="shared" si="1"/>
        <v>1635.803</v>
      </c>
      <c r="I64" s="36">
        <f t="shared" si="2"/>
        <v>1635.803</v>
      </c>
      <c r="J64" s="37">
        <v>0</v>
      </c>
      <c r="K64" s="37">
        <v>0</v>
      </c>
    </row>
    <row r="65" s="1" customFormat="1" spans="1:11">
      <c r="A65" s="20">
        <v>60</v>
      </c>
      <c r="B65" s="26">
        <v>6851033990</v>
      </c>
      <c r="C65" s="27" t="s">
        <v>130</v>
      </c>
      <c r="D65" s="27" t="s">
        <v>131</v>
      </c>
      <c r="E65" s="28">
        <v>20180208</v>
      </c>
      <c r="F65" s="26">
        <v>100</v>
      </c>
      <c r="G65" s="24">
        <f>VLOOKUP(B65:B266,[1]原始电量表!C$1:J$65536,8,0)</f>
        <v>8271</v>
      </c>
      <c r="H65" s="25">
        <f t="shared" si="1"/>
        <v>5242.9869</v>
      </c>
      <c r="I65" s="36">
        <f t="shared" si="2"/>
        <v>3588.7869</v>
      </c>
      <c r="J65" s="37">
        <f t="shared" ref="J65:J76" si="13">G65*0.1</f>
        <v>827.1</v>
      </c>
      <c r="K65" s="37">
        <f t="shared" ref="K65:K76" si="14">G65*0.1</f>
        <v>827.1</v>
      </c>
    </row>
    <row r="66" s="1" customFormat="1" spans="1:11">
      <c r="A66" s="20">
        <v>61</v>
      </c>
      <c r="B66" s="26">
        <v>6853572392</v>
      </c>
      <c r="C66" s="27" t="s">
        <v>132</v>
      </c>
      <c r="D66" s="27" t="s">
        <v>133</v>
      </c>
      <c r="E66" s="28">
        <v>20180412</v>
      </c>
      <c r="F66" s="26">
        <v>55</v>
      </c>
      <c r="G66" s="24">
        <f>VLOOKUP(B66:B267,[1]原始电量表!C$1:J$65536,8,0)</f>
        <v>6293</v>
      </c>
      <c r="H66" s="25">
        <f t="shared" si="1"/>
        <v>3989.1327</v>
      </c>
      <c r="I66" s="36">
        <f t="shared" si="2"/>
        <v>2730.5327</v>
      </c>
      <c r="J66" s="37">
        <f t="shared" si="13"/>
        <v>629.3</v>
      </c>
      <c r="K66" s="37">
        <f t="shared" si="14"/>
        <v>629.3</v>
      </c>
    </row>
    <row r="67" s="1" customFormat="1" spans="1:11">
      <c r="A67" s="20">
        <v>62</v>
      </c>
      <c r="B67" s="31">
        <v>6861029671</v>
      </c>
      <c r="C67" s="29" t="s">
        <v>134</v>
      </c>
      <c r="D67" s="27" t="s">
        <v>133</v>
      </c>
      <c r="E67" s="27" t="s">
        <v>135</v>
      </c>
      <c r="F67" s="31">
        <v>300</v>
      </c>
      <c r="G67" s="24">
        <f>VLOOKUP(B67:B268,[1]原始电量表!C$1:J$65536,8,0)</f>
        <v>31838</v>
      </c>
      <c r="H67" s="25">
        <f t="shared" si="1"/>
        <v>20182.1082</v>
      </c>
      <c r="I67" s="36">
        <f t="shared" si="2"/>
        <v>13814.5082</v>
      </c>
      <c r="J67" s="37">
        <f t="shared" si="13"/>
        <v>3183.8</v>
      </c>
      <c r="K67" s="37">
        <f t="shared" si="14"/>
        <v>3183.8</v>
      </c>
    </row>
    <row r="68" s="1" customFormat="1" spans="1:11">
      <c r="A68" s="20">
        <v>63</v>
      </c>
      <c r="B68" s="31">
        <v>6861035612</v>
      </c>
      <c r="C68" s="29" t="s">
        <v>136</v>
      </c>
      <c r="D68" s="27" t="s">
        <v>133</v>
      </c>
      <c r="E68" s="27" t="s">
        <v>135</v>
      </c>
      <c r="F68" s="31">
        <v>300</v>
      </c>
      <c r="G68" s="24">
        <f>VLOOKUP(B68:B269,[1]原始电量表!C$1:J$65536,8,0)</f>
        <v>33404</v>
      </c>
      <c r="H68" s="25">
        <f t="shared" si="1"/>
        <v>21174.7956</v>
      </c>
      <c r="I68" s="36">
        <f t="shared" si="2"/>
        <v>14493.9956</v>
      </c>
      <c r="J68" s="37">
        <f t="shared" si="13"/>
        <v>3340.4</v>
      </c>
      <c r="K68" s="37">
        <f t="shared" si="14"/>
        <v>3340.4</v>
      </c>
    </row>
    <row r="69" s="1" customFormat="1" spans="1:11">
      <c r="A69" s="20">
        <v>64</v>
      </c>
      <c r="B69" s="31">
        <v>6861034143</v>
      </c>
      <c r="C69" s="29" t="s">
        <v>137</v>
      </c>
      <c r="D69" s="27" t="s">
        <v>133</v>
      </c>
      <c r="E69" s="27" t="s">
        <v>135</v>
      </c>
      <c r="F69" s="31">
        <v>300</v>
      </c>
      <c r="G69" s="24">
        <f>VLOOKUP(B69:B270,[1]原始电量表!C$1:J$65536,8,0)</f>
        <v>33153</v>
      </c>
      <c r="H69" s="25">
        <f t="shared" si="1"/>
        <v>21015.6867</v>
      </c>
      <c r="I69" s="36">
        <f t="shared" si="2"/>
        <v>14385.0867</v>
      </c>
      <c r="J69" s="37">
        <f t="shared" si="13"/>
        <v>3315.3</v>
      </c>
      <c r="K69" s="37">
        <f t="shared" si="14"/>
        <v>3315.3</v>
      </c>
    </row>
    <row r="70" s="1" customFormat="1" spans="1:11">
      <c r="A70" s="20">
        <v>65</v>
      </c>
      <c r="B70" s="31">
        <v>6861036208</v>
      </c>
      <c r="C70" s="29" t="s">
        <v>138</v>
      </c>
      <c r="D70" s="27" t="s">
        <v>133</v>
      </c>
      <c r="E70" s="27" t="s">
        <v>135</v>
      </c>
      <c r="F70" s="31">
        <v>300</v>
      </c>
      <c r="G70" s="24">
        <f>VLOOKUP(B70:B271,[1]原始电量表!C$1:J$65536,8,0)</f>
        <v>32767</v>
      </c>
      <c r="H70" s="25">
        <f t="shared" ref="H70:H133" si="15">SUM(I70:K70)</f>
        <v>20771.0013</v>
      </c>
      <c r="I70" s="36">
        <f t="shared" ref="I70:I133" si="16">G70*0.4339</f>
        <v>14217.6013</v>
      </c>
      <c r="J70" s="37">
        <f t="shared" si="13"/>
        <v>3276.7</v>
      </c>
      <c r="K70" s="37">
        <f t="shared" si="14"/>
        <v>3276.7</v>
      </c>
    </row>
    <row r="71" s="1" customFormat="1" spans="1:11">
      <c r="A71" s="20">
        <v>66</v>
      </c>
      <c r="B71" s="26">
        <v>6850187986</v>
      </c>
      <c r="C71" s="27" t="s">
        <v>139</v>
      </c>
      <c r="D71" s="27" t="s">
        <v>140</v>
      </c>
      <c r="E71" s="28">
        <v>20180123</v>
      </c>
      <c r="F71" s="26">
        <v>55</v>
      </c>
      <c r="G71" s="24">
        <f>VLOOKUP(B71:B272,[1]原始电量表!C$1:J$65536,8,0)</f>
        <v>6473</v>
      </c>
      <c r="H71" s="25">
        <f t="shared" si="15"/>
        <v>4103.2347</v>
      </c>
      <c r="I71" s="36">
        <f t="shared" si="16"/>
        <v>2808.6347</v>
      </c>
      <c r="J71" s="37">
        <f t="shared" si="13"/>
        <v>647.3</v>
      </c>
      <c r="K71" s="37">
        <f t="shared" si="14"/>
        <v>647.3</v>
      </c>
    </row>
    <row r="72" s="1" customFormat="1" spans="1:11">
      <c r="A72" s="20">
        <v>67</v>
      </c>
      <c r="B72" s="26">
        <v>6860301051</v>
      </c>
      <c r="C72" s="27" t="s">
        <v>141</v>
      </c>
      <c r="D72" s="27" t="s">
        <v>142</v>
      </c>
      <c r="E72" s="28">
        <v>20180816</v>
      </c>
      <c r="F72" s="26">
        <v>27</v>
      </c>
      <c r="G72" s="24">
        <f>VLOOKUP(B72:B273,[1]原始电量表!C$1:J$65536,8,0)</f>
        <v>2692</v>
      </c>
      <c r="H72" s="25">
        <f t="shared" si="15"/>
        <v>1706.4588</v>
      </c>
      <c r="I72" s="36">
        <f t="shared" si="16"/>
        <v>1168.0588</v>
      </c>
      <c r="J72" s="37">
        <f t="shared" si="13"/>
        <v>269.2</v>
      </c>
      <c r="K72" s="37">
        <f t="shared" si="14"/>
        <v>269.2</v>
      </c>
    </row>
    <row r="73" s="1" customFormat="1" spans="1:11">
      <c r="A73" s="20">
        <v>68</v>
      </c>
      <c r="B73" s="26">
        <v>6853012102</v>
      </c>
      <c r="C73" s="27" t="s">
        <v>143</v>
      </c>
      <c r="D73" s="27" t="s">
        <v>144</v>
      </c>
      <c r="E73" s="28">
        <v>20180328</v>
      </c>
      <c r="F73" s="26">
        <v>55</v>
      </c>
      <c r="G73" s="24">
        <f>VLOOKUP(B73:B274,[1]原始电量表!C$1:J$65536,8,0)</f>
        <v>6963</v>
      </c>
      <c r="H73" s="25">
        <f t="shared" si="15"/>
        <v>4413.8457</v>
      </c>
      <c r="I73" s="36">
        <f t="shared" si="16"/>
        <v>3021.2457</v>
      </c>
      <c r="J73" s="37">
        <f t="shared" si="13"/>
        <v>696.3</v>
      </c>
      <c r="K73" s="37">
        <f t="shared" si="14"/>
        <v>696.3</v>
      </c>
    </row>
    <row r="74" s="1" customFormat="1" spans="1:11">
      <c r="A74" s="20">
        <v>69</v>
      </c>
      <c r="B74" s="26">
        <v>6858876662</v>
      </c>
      <c r="C74" s="27" t="s">
        <v>145</v>
      </c>
      <c r="D74" s="27" t="s">
        <v>146</v>
      </c>
      <c r="E74" s="28">
        <v>20180716</v>
      </c>
      <c r="F74" s="26">
        <v>55</v>
      </c>
      <c r="G74" s="24">
        <f>VLOOKUP(B74:B275,[1]原始电量表!C$1:J$65536,8,0)</f>
        <v>6166</v>
      </c>
      <c r="H74" s="25">
        <f t="shared" si="15"/>
        <v>3908.6274</v>
      </c>
      <c r="I74" s="36">
        <f t="shared" si="16"/>
        <v>2675.4274</v>
      </c>
      <c r="J74" s="37">
        <f t="shared" si="13"/>
        <v>616.6</v>
      </c>
      <c r="K74" s="37">
        <f t="shared" si="14"/>
        <v>616.6</v>
      </c>
    </row>
    <row r="75" s="1" customFormat="1" spans="1:11">
      <c r="A75" s="20">
        <v>70</v>
      </c>
      <c r="B75" s="26">
        <v>6855188548</v>
      </c>
      <c r="C75" s="27" t="s">
        <v>147</v>
      </c>
      <c r="D75" s="27" t="s">
        <v>148</v>
      </c>
      <c r="E75" s="28">
        <v>20180514</v>
      </c>
      <c r="F75" s="26">
        <v>55</v>
      </c>
      <c r="G75" s="24">
        <f>VLOOKUP(B75:B276,[1]原始电量表!C$1:J$65536,8,0)</f>
        <v>5769</v>
      </c>
      <c r="H75" s="25">
        <f t="shared" si="15"/>
        <v>3656.9691</v>
      </c>
      <c r="I75" s="36">
        <f t="shared" si="16"/>
        <v>2503.1691</v>
      </c>
      <c r="J75" s="37">
        <f t="shared" si="13"/>
        <v>576.9</v>
      </c>
      <c r="K75" s="37">
        <f t="shared" si="14"/>
        <v>576.9</v>
      </c>
    </row>
    <row r="76" s="1" customFormat="1" spans="1:11">
      <c r="A76" s="20">
        <v>71</v>
      </c>
      <c r="B76" s="26">
        <v>6853569015</v>
      </c>
      <c r="C76" s="27" t="s">
        <v>149</v>
      </c>
      <c r="D76" s="27" t="s">
        <v>150</v>
      </c>
      <c r="E76" s="28">
        <v>20180412</v>
      </c>
      <c r="F76" s="26">
        <v>55</v>
      </c>
      <c r="G76" s="24">
        <f>VLOOKUP(B76:B277,[1]原始电量表!C$1:J$65536,8,0)</f>
        <v>6421</v>
      </c>
      <c r="H76" s="25">
        <f t="shared" si="15"/>
        <v>4070.2719</v>
      </c>
      <c r="I76" s="36">
        <f t="shared" si="16"/>
        <v>2786.0719</v>
      </c>
      <c r="J76" s="37">
        <f t="shared" si="13"/>
        <v>642.1</v>
      </c>
      <c r="K76" s="37">
        <f t="shared" si="14"/>
        <v>642.1</v>
      </c>
    </row>
    <row r="77" s="1" customFormat="1" spans="1:11">
      <c r="A77" s="20">
        <v>72</v>
      </c>
      <c r="B77" s="26">
        <v>6837162922</v>
      </c>
      <c r="C77" s="29" t="s">
        <v>151</v>
      </c>
      <c r="D77" s="27" t="s">
        <v>152</v>
      </c>
      <c r="E77" s="28">
        <v>20170627</v>
      </c>
      <c r="F77" s="26">
        <v>75</v>
      </c>
      <c r="G77" s="24">
        <f>VLOOKUP(B77:B278,[1]原始电量表!C$1:J$65536,8,0)</f>
        <v>4163</v>
      </c>
      <c r="H77" s="25">
        <f t="shared" si="15"/>
        <v>1806.3257</v>
      </c>
      <c r="I77" s="36">
        <f t="shared" si="16"/>
        <v>1806.3257</v>
      </c>
      <c r="J77" s="37">
        <v>0</v>
      </c>
      <c r="K77" s="37">
        <v>0</v>
      </c>
    </row>
    <row r="78" s="1" customFormat="1" spans="1:11">
      <c r="A78" s="20">
        <v>73</v>
      </c>
      <c r="B78" s="26">
        <v>6837158642</v>
      </c>
      <c r="C78" s="27" t="s">
        <v>153</v>
      </c>
      <c r="D78" s="27" t="s">
        <v>152</v>
      </c>
      <c r="E78" s="28">
        <v>20170627</v>
      </c>
      <c r="F78" s="26">
        <v>5</v>
      </c>
      <c r="G78" s="24">
        <f>VLOOKUP(B78:B279,[1]原始电量表!C$1:J$65536,8,0)</f>
        <v>563</v>
      </c>
      <c r="H78" s="25">
        <f t="shared" si="15"/>
        <v>244.2857</v>
      </c>
      <c r="I78" s="36">
        <f t="shared" si="16"/>
        <v>244.2857</v>
      </c>
      <c r="J78" s="37">
        <v>0</v>
      </c>
      <c r="K78" s="37">
        <v>0</v>
      </c>
    </row>
    <row r="79" s="1" customFormat="1" spans="1:11">
      <c r="A79" s="20">
        <v>74</v>
      </c>
      <c r="B79" s="26">
        <v>6853580254</v>
      </c>
      <c r="C79" s="27" t="s">
        <v>154</v>
      </c>
      <c r="D79" s="27" t="s">
        <v>155</v>
      </c>
      <c r="E79" s="28">
        <v>20180412</v>
      </c>
      <c r="F79" s="26">
        <v>55</v>
      </c>
      <c r="G79" s="24">
        <f>VLOOKUP(B79:B280,[1]原始电量表!C$1:J$65536,8,0)</f>
        <v>6497</v>
      </c>
      <c r="H79" s="25">
        <f t="shared" si="15"/>
        <v>4118.4483</v>
      </c>
      <c r="I79" s="36">
        <f t="shared" si="16"/>
        <v>2819.0483</v>
      </c>
      <c r="J79" s="37">
        <f t="shared" ref="J79:J85" si="17">G79*0.1</f>
        <v>649.7</v>
      </c>
      <c r="K79" s="37">
        <f t="shared" ref="K79:K85" si="18">G79*0.1</f>
        <v>649.7</v>
      </c>
    </row>
    <row r="80" s="1" customFormat="1" spans="1:11">
      <c r="A80" s="20">
        <v>75</v>
      </c>
      <c r="B80" s="26">
        <v>6837164032</v>
      </c>
      <c r="C80" s="27" t="s">
        <v>156</v>
      </c>
      <c r="D80" s="27" t="s">
        <v>157</v>
      </c>
      <c r="E80" s="28">
        <v>20170626</v>
      </c>
      <c r="F80" s="26">
        <v>100</v>
      </c>
      <c r="G80" s="24">
        <f>VLOOKUP(B80:B281,[1]原始电量表!C$1:J$65536,8,0)</f>
        <v>1895</v>
      </c>
      <c r="H80" s="25">
        <f t="shared" si="15"/>
        <v>822.2405</v>
      </c>
      <c r="I80" s="36">
        <f t="shared" si="16"/>
        <v>822.2405</v>
      </c>
      <c r="J80" s="37">
        <v>0</v>
      </c>
      <c r="K80" s="37">
        <v>0</v>
      </c>
    </row>
    <row r="81" s="1" customFormat="1" spans="1:11">
      <c r="A81" s="20">
        <v>76</v>
      </c>
      <c r="B81" s="26">
        <v>6860432467</v>
      </c>
      <c r="C81" s="27" t="s">
        <v>158</v>
      </c>
      <c r="D81" s="27" t="s">
        <v>159</v>
      </c>
      <c r="E81" s="28">
        <v>20180816</v>
      </c>
      <c r="F81" s="26">
        <v>90</v>
      </c>
      <c r="G81" s="24">
        <f>VLOOKUP(B81:B282,[1]原始电量表!C$1:J$65536,8,0)</f>
        <v>9265</v>
      </c>
      <c r="H81" s="25">
        <f t="shared" si="15"/>
        <v>5873.0835</v>
      </c>
      <c r="I81" s="36">
        <f t="shared" si="16"/>
        <v>4020.0835</v>
      </c>
      <c r="J81" s="37">
        <f t="shared" si="17"/>
        <v>926.5</v>
      </c>
      <c r="K81" s="37">
        <f t="shared" si="18"/>
        <v>926.5</v>
      </c>
    </row>
    <row r="82" s="1" customFormat="1" spans="1:11">
      <c r="A82" s="20">
        <v>77</v>
      </c>
      <c r="B82" s="31">
        <v>6857988355</v>
      </c>
      <c r="C82" s="29" t="s">
        <v>160</v>
      </c>
      <c r="D82" s="27" t="s">
        <v>161</v>
      </c>
      <c r="E82" s="27" t="s">
        <v>162</v>
      </c>
      <c r="F82" s="31">
        <v>30</v>
      </c>
      <c r="G82" s="24">
        <f>VLOOKUP(B82:B283,[1]原始电量表!C$1:J$65536,8,0)</f>
        <v>3273</v>
      </c>
      <c r="H82" s="25">
        <f t="shared" si="15"/>
        <v>2074.7547</v>
      </c>
      <c r="I82" s="36">
        <f t="shared" si="16"/>
        <v>1420.1547</v>
      </c>
      <c r="J82" s="37">
        <f t="shared" si="17"/>
        <v>327.3</v>
      </c>
      <c r="K82" s="37">
        <f t="shared" si="18"/>
        <v>327.3</v>
      </c>
    </row>
    <row r="83" s="1" customFormat="1" spans="1:11">
      <c r="A83" s="20">
        <v>78</v>
      </c>
      <c r="B83" s="26">
        <v>6865082670</v>
      </c>
      <c r="C83" s="27" t="s">
        <v>163</v>
      </c>
      <c r="D83" s="27" t="s">
        <v>164</v>
      </c>
      <c r="E83" s="28">
        <v>20181112</v>
      </c>
      <c r="F83" s="26">
        <v>29.16</v>
      </c>
      <c r="G83" s="24">
        <f>VLOOKUP(B83:B284,[1]原始电量表!C$1:J$65536,8,0)</f>
        <v>3154</v>
      </c>
      <c r="H83" s="25">
        <f t="shared" si="15"/>
        <v>1999.3206</v>
      </c>
      <c r="I83" s="36">
        <f t="shared" si="16"/>
        <v>1368.5206</v>
      </c>
      <c r="J83" s="37">
        <f t="shared" si="17"/>
        <v>315.4</v>
      </c>
      <c r="K83" s="37">
        <f t="shared" si="18"/>
        <v>315.4</v>
      </c>
    </row>
    <row r="84" s="1" customFormat="1" spans="1:11">
      <c r="A84" s="20">
        <v>79</v>
      </c>
      <c r="B84" s="26">
        <v>6848391645</v>
      </c>
      <c r="C84" s="27" t="s">
        <v>165</v>
      </c>
      <c r="D84" s="27" t="s">
        <v>166</v>
      </c>
      <c r="E84" s="28">
        <v>20171226</v>
      </c>
      <c r="F84" s="26">
        <v>27</v>
      </c>
      <c r="G84" s="24">
        <f>VLOOKUP(B84:B285,[1]原始电量表!C$1:J$65536,8,0)</f>
        <v>2927</v>
      </c>
      <c r="H84" s="25">
        <f t="shared" si="15"/>
        <v>1855.4253</v>
      </c>
      <c r="I84" s="36">
        <f t="shared" si="16"/>
        <v>1270.0253</v>
      </c>
      <c r="J84" s="37">
        <f t="shared" si="17"/>
        <v>292.7</v>
      </c>
      <c r="K84" s="37">
        <f t="shared" si="18"/>
        <v>292.7</v>
      </c>
    </row>
    <row r="85" s="1" customFormat="1" spans="1:11">
      <c r="A85" s="20">
        <v>80</v>
      </c>
      <c r="B85" s="26">
        <v>6848621940</v>
      </c>
      <c r="C85" s="27" t="s">
        <v>167</v>
      </c>
      <c r="D85" s="27" t="s">
        <v>168</v>
      </c>
      <c r="E85" s="28">
        <v>20171229</v>
      </c>
      <c r="F85" s="26">
        <v>33.28</v>
      </c>
      <c r="G85" s="24">
        <f>VLOOKUP(B85:B286,[1]原始电量表!C$1:J$65536,8,0)</f>
        <v>2808</v>
      </c>
      <c r="H85" s="25">
        <f t="shared" si="15"/>
        <v>1779.9912</v>
      </c>
      <c r="I85" s="36">
        <f t="shared" si="16"/>
        <v>1218.3912</v>
      </c>
      <c r="J85" s="37">
        <f t="shared" si="17"/>
        <v>280.8</v>
      </c>
      <c r="K85" s="37">
        <f t="shared" si="18"/>
        <v>280.8</v>
      </c>
    </row>
    <row r="86" s="1" customFormat="1" spans="1:11">
      <c r="A86" s="20">
        <v>81</v>
      </c>
      <c r="B86" s="26">
        <v>6834590700</v>
      </c>
      <c r="C86" s="27" t="s">
        <v>169</v>
      </c>
      <c r="D86" s="27" t="s">
        <v>170</v>
      </c>
      <c r="E86" s="28">
        <v>20170515</v>
      </c>
      <c r="F86" s="26">
        <v>100</v>
      </c>
      <c r="G86" s="26">
        <f>VLOOKUP(B86:B287,[1]原始电量表!C$1:J$65536,8,0)</f>
        <v>10351</v>
      </c>
      <c r="H86" s="25">
        <f t="shared" si="15"/>
        <v>4491.2989</v>
      </c>
      <c r="I86" s="36">
        <f t="shared" si="16"/>
        <v>4491.2989</v>
      </c>
      <c r="J86" s="43">
        <v>0</v>
      </c>
      <c r="K86" s="43">
        <v>0</v>
      </c>
    </row>
    <row r="87" s="1" customFormat="1" spans="1:11">
      <c r="A87" s="20">
        <v>82</v>
      </c>
      <c r="B87" s="31">
        <v>6858342880</v>
      </c>
      <c r="C87" s="29" t="s">
        <v>171</v>
      </c>
      <c r="D87" s="27" t="s">
        <v>170</v>
      </c>
      <c r="E87" s="27" t="s">
        <v>172</v>
      </c>
      <c r="F87" s="31">
        <v>60</v>
      </c>
      <c r="G87" s="26">
        <f>VLOOKUP(B87:B288,[1]原始电量表!C$1:J$65536,8,0)</f>
        <v>5976</v>
      </c>
      <c r="H87" s="25">
        <f t="shared" si="15"/>
        <v>3788.1864</v>
      </c>
      <c r="I87" s="36">
        <f t="shared" si="16"/>
        <v>2592.9864</v>
      </c>
      <c r="J87" s="43">
        <f t="shared" ref="J87:J96" si="19">G87*0.1</f>
        <v>597.6</v>
      </c>
      <c r="K87" s="43">
        <f t="shared" ref="K87:K96" si="20">G87*0.1</f>
        <v>597.6</v>
      </c>
    </row>
    <row r="88" s="1" customFormat="1" spans="1:11">
      <c r="A88" s="20">
        <v>83</v>
      </c>
      <c r="B88" s="26">
        <v>6847739266</v>
      </c>
      <c r="C88" s="27" t="s">
        <v>173</v>
      </c>
      <c r="D88" s="27" t="s">
        <v>174</v>
      </c>
      <c r="E88" s="28">
        <v>20171227</v>
      </c>
      <c r="F88" s="26">
        <v>22.08</v>
      </c>
      <c r="G88" s="26">
        <f>VLOOKUP(B88:B289,[1]原始电量表!C$1:J$65536,8,0)</f>
        <v>2272</v>
      </c>
      <c r="H88" s="25">
        <f t="shared" si="15"/>
        <v>1440.2208</v>
      </c>
      <c r="I88" s="36">
        <f t="shared" si="16"/>
        <v>985.8208</v>
      </c>
      <c r="J88" s="43">
        <f t="shared" si="19"/>
        <v>227.2</v>
      </c>
      <c r="K88" s="43">
        <f t="shared" si="20"/>
        <v>227.2</v>
      </c>
    </row>
    <row r="89" s="1" customFormat="1" spans="1:11">
      <c r="A89" s="20">
        <v>84</v>
      </c>
      <c r="B89" s="31">
        <v>6851248699</v>
      </c>
      <c r="C89" s="29" t="s">
        <v>175</v>
      </c>
      <c r="D89" s="27" t="s">
        <v>176</v>
      </c>
      <c r="E89" s="27" t="s">
        <v>177</v>
      </c>
      <c r="F89" s="31">
        <v>16.8</v>
      </c>
      <c r="G89" s="26">
        <f>VLOOKUP(B89:B290,[1]原始电量表!C$1:J$65536,8,0)</f>
        <v>3267</v>
      </c>
      <c r="H89" s="25">
        <f t="shared" si="15"/>
        <v>2070.9513</v>
      </c>
      <c r="I89" s="36">
        <f t="shared" si="16"/>
        <v>1417.5513</v>
      </c>
      <c r="J89" s="43">
        <f t="shared" si="19"/>
        <v>326.7</v>
      </c>
      <c r="K89" s="43">
        <f t="shared" si="20"/>
        <v>326.7</v>
      </c>
    </row>
    <row r="90" s="1" customFormat="1" spans="1:11">
      <c r="A90" s="20">
        <v>85</v>
      </c>
      <c r="B90" s="31">
        <v>6851553678</v>
      </c>
      <c r="C90" s="29" t="s">
        <v>178</v>
      </c>
      <c r="D90" s="27" t="s">
        <v>176</v>
      </c>
      <c r="E90" s="27" t="s">
        <v>179</v>
      </c>
      <c r="F90" s="31">
        <v>27.54</v>
      </c>
      <c r="G90" s="26">
        <f>VLOOKUP(B90:B291,[1]原始电量表!C$1:J$65536,8,0)</f>
        <v>1717</v>
      </c>
      <c r="H90" s="25">
        <f t="shared" si="15"/>
        <v>1088.4063</v>
      </c>
      <c r="I90" s="36">
        <f t="shared" si="16"/>
        <v>745.0063</v>
      </c>
      <c r="J90" s="43">
        <f t="shared" si="19"/>
        <v>171.7</v>
      </c>
      <c r="K90" s="43">
        <f t="shared" si="20"/>
        <v>171.7</v>
      </c>
    </row>
    <row r="91" s="1" customFormat="1" spans="1:11">
      <c r="A91" s="20">
        <v>86</v>
      </c>
      <c r="B91" s="26">
        <v>6848861605</v>
      </c>
      <c r="C91" s="27" t="s">
        <v>180</v>
      </c>
      <c r="D91" s="27" t="s">
        <v>181</v>
      </c>
      <c r="E91" s="28">
        <v>20180105</v>
      </c>
      <c r="F91" s="26">
        <v>27</v>
      </c>
      <c r="G91" s="26">
        <f>VLOOKUP(B91:B292,[1]原始电量表!C$1:J$65536,8,0)</f>
        <v>3009</v>
      </c>
      <c r="H91" s="25">
        <f t="shared" si="15"/>
        <v>1907.4051</v>
      </c>
      <c r="I91" s="36">
        <f t="shared" si="16"/>
        <v>1305.6051</v>
      </c>
      <c r="J91" s="43">
        <f t="shared" si="19"/>
        <v>300.9</v>
      </c>
      <c r="K91" s="43">
        <f t="shared" si="20"/>
        <v>300.9</v>
      </c>
    </row>
    <row r="92" s="1" customFormat="1" spans="1:11">
      <c r="A92" s="20">
        <v>87</v>
      </c>
      <c r="B92" s="31">
        <v>6859433307</v>
      </c>
      <c r="C92" s="29" t="s">
        <v>182</v>
      </c>
      <c r="D92" s="27" t="s">
        <v>183</v>
      </c>
      <c r="E92" s="27" t="s">
        <v>184</v>
      </c>
      <c r="F92" s="31">
        <v>29.16</v>
      </c>
      <c r="G92" s="26">
        <f>VLOOKUP(B92:B293,[1]原始电量表!C$1:J$65536,8,0)</f>
        <v>2833</v>
      </c>
      <c r="H92" s="25">
        <f t="shared" si="15"/>
        <v>1795.8387</v>
      </c>
      <c r="I92" s="36">
        <f t="shared" si="16"/>
        <v>1229.2387</v>
      </c>
      <c r="J92" s="43">
        <f t="shared" si="19"/>
        <v>283.3</v>
      </c>
      <c r="K92" s="43">
        <f t="shared" si="20"/>
        <v>283.3</v>
      </c>
    </row>
    <row r="93" s="1" customFormat="1" spans="1:11">
      <c r="A93" s="20">
        <v>88</v>
      </c>
      <c r="B93" s="26">
        <v>6847742950</v>
      </c>
      <c r="C93" s="27" t="s">
        <v>185</v>
      </c>
      <c r="D93" s="27" t="s">
        <v>186</v>
      </c>
      <c r="E93" s="28">
        <v>20171219</v>
      </c>
      <c r="F93" s="26">
        <v>33.12</v>
      </c>
      <c r="G93" s="26">
        <f>VLOOKUP(B93:B294,[1]原始电量表!C$1:J$65536,8,0)</f>
        <v>1997</v>
      </c>
      <c r="H93" s="25">
        <f t="shared" si="15"/>
        <v>1265.8983</v>
      </c>
      <c r="I93" s="36">
        <f t="shared" si="16"/>
        <v>866.4983</v>
      </c>
      <c r="J93" s="43">
        <f t="shared" si="19"/>
        <v>199.7</v>
      </c>
      <c r="K93" s="43">
        <f t="shared" si="20"/>
        <v>199.7</v>
      </c>
    </row>
    <row r="94" s="1" customFormat="1" spans="1:11">
      <c r="A94" s="20">
        <v>89</v>
      </c>
      <c r="B94" s="31">
        <v>6859444314</v>
      </c>
      <c r="C94" s="29" t="s">
        <v>187</v>
      </c>
      <c r="D94" s="27" t="s">
        <v>188</v>
      </c>
      <c r="E94" s="27" t="s">
        <v>189</v>
      </c>
      <c r="F94" s="31">
        <v>27.54</v>
      </c>
      <c r="G94" s="26">
        <f>VLOOKUP(B94:B295,[1]原始电量表!C$1:J$65536,8,0)</f>
        <v>3248</v>
      </c>
      <c r="H94" s="25">
        <f t="shared" si="15"/>
        <v>2058.9072</v>
      </c>
      <c r="I94" s="36">
        <f t="shared" si="16"/>
        <v>1409.3072</v>
      </c>
      <c r="J94" s="43">
        <f t="shared" si="19"/>
        <v>324.8</v>
      </c>
      <c r="K94" s="43">
        <f t="shared" si="20"/>
        <v>324.8</v>
      </c>
    </row>
    <row r="95" s="1" customFormat="1" spans="1:11">
      <c r="A95" s="20">
        <v>90</v>
      </c>
      <c r="B95" s="31">
        <v>6853032898</v>
      </c>
      <c r="C95" s="29" t="s">
        <v>190</v>
      </c>
      <c r="D95" s="27" t="s">
        <v>191</v>
      </c>
      <c r="E95" s="27" t="s">
        <v>192</v>
      </c>
      <c r="F95" s="31">
        <v>22</v>
      </c>
      <c r="G95" s="26">
        <f>VLOOKUP(B95:B296,[1]原始电量表!C$1:J$65536,8,0)</f>
        <v>818</v>
      </c>
      <c r="H95" s="25">
        <f t="shared" si="15"/>
        <v>518.5302</v>
      </c>
      <c r="I95" s="36">
        <f t="shared" si="16"/>
        <v>354.9302</v>
      </c>
      <c r="J95" s="43">
        <f t="shared" si="19"/>
        <v>81.8</v>
      </c>
      <c r="K95" s="43">
        <f t="shared" si="20"/>
        <v>81.8</v>
      </c>
    </row>
    <row r="96" s="1" customFormat="1" spans="1:11">
      <c r="A96" s="20">
        <v>91</v>
      </c>
      <c r="B96" s="31">
        <v>6847742527</v>
      </c>
      <c r="C96" s="29" t="s">
        <v>193</v>
      </c>
      <c r="D96" s="27" t="s">
        <v>191</v>
      </c>
      <c r="E96" s="27" t="s">
        <v>135</v>
      </c>
      <c r="F96" s="31">
        <v>11.2</v>
      </c>
      <c r="G96" s="26">
        <f>VLOOKUP(B96:B297,[1]原始电量表!C$1:J$65536,8,0)</f>
        <v>2992</v>
      </c>
      <c r="H96" s="25">
        <f t="shared" si="15"/>
        <v>1896.6288</v>
      </c>
      <c r="I96" s="36">
        <f t="shared" si="16"/>
        <v>1298.2288</v>
      </c>
      <c r="J96" s="43">
        <f t="shared" si="19"/>
        <v>299.2</v>
      </c>
      <c r="K96" s="43">
        <f t="shared" si="20"/>
        <v>299.2</v>
      </c>
    </row>
    <row r="97" s="2" customFormat="1" spans="1:11">
      <c r="A97" s="38">
        <v>92</v>
      </c>
      <c r="B97" s="39" t="s">
        <v>194</v>
      </c>
      <c r="C97" s="40" t="s">
        <v>195</v>
      </c>
      <c r="D97" s="40" t="s">
        <v>196</v>
      </c>
      <c r="E97" s="41">
        <v>20170308</v>
      </c>
      <c r="F97" s="42">
        <v>86</v>
      </c>
      <c r="G97" s="42">
        <v>8804</v>
      </c>
      <c r="H97" s="25">
        <f t="shared" si="15"/>
        <v>3820.0556</v>
      </c>
      <c r="I97" s="44">
        <f t="shared" si="16"/>
        <v>3820.0556</v>
      </c>
      <c r="J97" s="45">
        <v>0</v>
      </c>
      <c r="K97" s="45">
        <v>0</v>
      </c>
    </row>
    <row r="98" s="1" customFormat="1" spans="1:11">
      <c r="A98" s="20">
        <v>93</v>
      </c>
      <c r="B98" s="26">
        <v>6848627140</v>
      </c>
      <c r="C98" s="27" t="s">
        <v>197</v>
      </c>
      <c r="D98" s="27" t="s">
        <v>198</v>
      </c>
      <c r="E98" s="28">
        <v>20171229</v>
      </c>
      <c r="F98" s="26">
        <v>26.6</v>
      </c>
      <c r="G98" s="24">
        <f>VLOOKUP(B98:B299,[1]原始电量表!C$1:J$65536,8,0)</f>
        <v>3115</v>
      </c>
      <c r="H98" s="25">
        <f t="shared" si="15"/>
        <v>1974.5985</v>
      </c>
      <c r="I98" s="36">
        <f t="shared" si="16"/>
        <v>1351.5985</v>
      </c>
      <c r="J98" s="37">
        <f t="shared" ref="J98:J108" si="21">G98*0.1</f>
        <v>311.5</v>
      </c>
      <c r="K98" s="37">
        <f t="shared" ref="K98:K108" si="22">G98*0.1</f>
        <v>311.5</v>
      </c>
    </row>
    <row r="99" s="1" customFormat="1" spans="1:11">
      <c r="A99" s="20">
        <v>94</v>
      </c>
      <c r="B99" s="26">
        <v>6855773768</v>
      </c>
      <c r="C99" s="27" t="s">
        <v>199</v>
      </c>
      <c r="D99" s="27" t="s">
        <v>200</v>
      </c>
      <c r="E99" s="28">
        <v>20180518</v>
      </c>
      <c r="F99" s="26">
        <v>55</v>
      </c>
      <c r="G99" s="24">
        <f>VLOOKUP(B99:B300,[1]原始电量表!C$1:J$65536,8,0)</f>
        <v>5820</v>
      </c>
      <c r="H99" s="25">
        <f t="shared" si="15"/>
        <v>3689.298</v>
      </c>
      <c r="I99" s="36">
        <f t="shared" si="16"/>
        <v>2525.298</v>
      </c>
      <c r="J99" s="37">
        <f t="shared" si="21"/>
        <v>582</v>
      </c>
      <c r="K99" s="37">
        <f t="shared" si="22"/>
        <v>582</v>
      </c>
    </row>
    <row r="100" s="1" customFormat="1" spans="1:11">
      <c r="A100" s="20">
        <v>95</v>
      </c>
      <c r="B100" s="26">
        <v>6855938592</v>
      </c>
      <c r="C100" s="27" t="s">
        <v>201</v>
      </c>
      <c r="D100" s="27" t="s">
        <v>202</v>
      </c>
      <c r="E100" s="28">
        <v>20180521</v>
      </c>
      <c r="F100" s="26">
        <v>55</v>
      </c>
      <c r="G100" s="24">
        <f>VLOOKUP(B100:B301,[1]原始电量表!C$1:J$65536,8,0)</f>
        <v>5549</v>
      </c>
      <c r="H100" s="25">
        <f t="shared" si="15"/>
        <v>3517.5111</v>
      </c>
      <c r="I100" s="36">
        <f t="shared" si="16"/>
        <v>2407.7111</v>
      </c>
      <c r="J100" s="37">
        <f t="shared" si="21"/>
        <v>554.9</v>
      </c>
      <c r="K100" s="37">
        <f t="shared" si="22"/>
        <v>554.9</v>
      </c>
    </row>
    <row r="101" s="1" customFormat="1" spans="1:11">
      <c r="A101" s="20">
        <v>96</v>
      </c>
      <c r="B101" s="26">
        <v>6855939609</v>
      </c>
      <c r="C101" s="27" t="s">
        <v>203</v>
      </c>
      <c r="D101" s="27" t="s">
        <v>204</v>
      </c>
      <c r="E101" s="28">
        <v>20180521</v>
      </c>
      <c r="F101" s="26">
        <v>55</v>
      </c>
      <c r="G101" s="24">
        <f>VLOOKUP(B101:B302,[1]原始电量表!C$1:J$65536,8,0)</f>
        <v>5004</v>
      </c>
      <c r="H101" s="25">
        <f t="shared" si="15"/>
        <v>3172.0356</v>
      </c>
      <c r="I101" s="36">
        <f t="shared" si="16"/>
        <v>2171.2356</v>
      </c>
      <c r="J101" s="37">
        <f t="shared" si="21"/>
        <v>500.4</v>
      </c>
      <c r="K101" s="37">
        <f t="shared" si="22"/>
        <v>500.4</v>
      </c>
    </row>
    <row r="102" s="1" customFormat="1" spans="1:11">
      <c r="A102" s="20">
        <v>97</v>
      </c>
      <c r="B102" s="26">
        <v>6855909749</v>
      </c>
      <c r="C102" s="27" t="s">
        <v>205</v>
      </c>
      <c r="D102" s="27" t="s">
        <v>206</v>
      </c>
      <c r="E102" s="28">
        <v>20180521</v>
      </c>
      <c r="F102" s="26">
        <v>55</v>
      </c>
      <c r="G102" s="24">
        <f>VLOOKUP(B102:B303,[1]原始电量表!C$1:J$65536,8,0)</f>
        <v>5274</v>
      </c>
      <c r="H102" s="25">
        <f t="shared" si="15"/>
        <v>3343.1886</v>
      </c>
      <c r="I102" s="36">
        <f t="shared" si="16"/>
        <v>2288.3886</v>
      </c>
      <c r="J102" s="37">
        <f t="shared" si="21"/>
        <v>527.4</v>
      </c>
      <c r="K102" s="37">
        <f t="shared" si="22"/>
        <v>527.4</v>
      </c>
    </row>
    <row r="103" s="1" customFormat="1" spans="1:11">
      <c r="A103" s="20">
        <v>98</v>
      </c>
      <c r="B103" s="26">
        <v>6855916871</v>
      </c>
      <c r="C103" s="27" t="s">
        <v>207</v>
      </c>
      <c r="D103" s="27" t="s">
        <v>208</v>
      </c>
      <c r="E103" s="28">
        <v>20180521</v>
      </c>
      <c r="F103" s="26">
        <v>55</v>
      </c>
      <c r="G103" s="24">
        <f>VLOOKUP(B103:B304,[1]原始电量表!C$1:J$65536,8,0)</f>
        <v>5522</v>
      </c>
      <c r="H103" s="25">
        <f t="shared" si="15"/>
        <v>3500.3958</v>
      </c>
      <c r="I103" s="36">
        <f t="shared" si="16"/>
        <v>2395.9958</v>
      </c>
      <c r="J103" s="37">
        <f t="shared" si="21"/>
        <v>552.2</v>
      </c>
      <c r="K103" s="37">
        <f t="shared" si="22"/>
        <v>552.2</v>
      </c>
    </row>
    <row r="104" s="1" customFormat="1" spans="1:11">
      <c r="A104" s="20">
        <v>99</v>
      </c>
      <c r="B104" s="26">
        <v>6855900784</v>
      </c>
      <c r="C104" s="27" t="s">
        <v>209</v>
      </c>
      <c r="D104" s="27" t="s">
        <v>210</v>
      </c>
      <c r="E104" s="28">
        <v>20180521</v>
      </c>
      <c r="F104" s="26">
        <v>55</v>
      </c>
      <c r="G104" s="24">
        <f>VLOOKUP(B104:B305,[1]原始电量表!C$1:J$65536,8,0)</f>
        <v>5117</v>
      </c>
      <c r="H104" s="25">
        <f t="shared" si="15"/>
        <v>3243.6663</v>
      </c>
      <c r="I104" s="36">
        <f t="shared" si="16"/>
        <v>2220.2663</v>
      </c>
      <c r="J104" s="37">
        <f t="shared" si="21"/>
        <v>511.7</v>
      </c>
      <c r="K104" s="37">
        <f t="shared" si="22"/>
        <v>511.7</v>
      </c>
    </row>
    <row r="105" s="1" customFormat="1" spans="1:11">
      <c r="A105" s="20">
        <v>100</v>
      </c>
      <c r="B105" s="26">
        <v>6855920614</v>
      </c>
      <c r="C105" s="27" t="s">
        <v>211</v>
      </c>
      <c r="D105" s="27" t="s">
        <v>212</v>
      </c>
      <c r="E105" s="28">
        <v>20180521</v>
      </c>
      <c r="F105" s="26">
        <v>55</v>
      </c>
      <c r="G105" s="24">
        <f>VLOOKUP(B105:B306,[1]原始电量表!C$1:J$65536,8,0)</f>
        <v>5628</v>
      </c>
      <c r="H105" s="25">
        <f t="shared" si="15"/>
        <v>3567.5892</v>
      </c>
      <c r="I105" s="36">
        <f t="shared" si="16"/>
        <v>2441.9892</v>
      </c>
      <c r="J105" s="37">
        <f t="shared" si="21"/>
        <v>562.8</v>
      </c>
      <c r="K105" s="37">
        <f t="shared" si="22"/>
        <v>562.8</v>
      </c>
    </row>
    <row r="106" s="1" customFormat="1" spans="1:11">
      <c r="A106" s="20">
        <v>101</v>
      </c>
      <c r="B106" s="26">
        <v>6855923655</v>
      </c>
      <c r="C106" s="27" t="s">
        <v>213</v>
      </c>
      <c r="D106" s="27" t="s">
        <v>214</v>
      </c>
      <c r="E106" s="28">
        <v>20180521</v>
      </c>
      <c r="F106" s="26">
        <v>55</v>
      </c>
      <c r="G106" s="24">
        <f>VLOOKUP(B106:B307,[1]原始电量表!C$1:J$65536,8,0)</f>
        <v>6001</v>
      </c>
      <c r="H106" s="25">
        <f t="shared" si="15"/>
        <v>3804.0339</v>
      </c>
      <c r="I106" s="36">
        <f t="shared" si="16"/>
        <v>2603.8339</v>
      </c>
      <c r="J106" s="37">
        <f t="shared" si="21"/>
        <v>600.1</v>
      </c>
      <c r="K106" s="37">
        <f t="shared" si="22"/>
        <v>600.1</v>
      </c>
    </row>
    <row r="107" s="1" customFormat="1" spans="1:11">
      <c r="A107" s="20">
        <v>102</v>
      </c>
      <c r="B107" s="26">
        <v>6855875031</v>
      </c>
      <c r="C107" s="27" t="s">
        <v>215</v>
      </c>
      <c r="D107" s="27" t="s">
        <v>216</v>
      </c>
      <c r="E107" s="28">
        <v>20180518</v>
      </c>
      <c r="F107" s="26">
        <v>55</v>
      </c>
      <c r="G107" s="24">
        <f>VLOOKUP(B107:B308,[1]原始电量表!C$1:J$65536,8,0)</f>
        <v>5790</v>
      </c>
      <c r="H107" s="25">
        <f t="shared" si="15"/>
        <v>3670.281</v>
      </c>
      <c r="I107" s="36">
        <f t="shared" si="16"/>
        <v>2512.281</v>
      </c>
      <c r="J107" s="37">
        <f t="shared" si="21"/>
        <v>579</v>
      </c>
      <c r="K107" s="37">
        <f t="shared" si="22"/>
        <v>579</v>
      </c>
    </row>
    <row r="108" s="1" customFormat="1" spans="1:11">
      <c r="A108" s="20">
        <v>103</v>
      </c>
      <c r="B108" s="26">
        <v>6854774496</v>
      </c>
      <c r="C108" s="27" t="s">
        <v>217</v>
      </c>
      <c r="D108" s="27" t="s">
        <v>218</v>
      </c>
      <c r="E108" s="28">
        <v>20180427</v>
      </c>
      <c r="F108" s="26">
        <v>55</v>
      </c>
      <c r="G108" s="24">
        <f>VLOOKUP(B108:B309,[1]原始电量表!C$1:J$65536,8,0)</f>
        <v>4888</v>
      </c>
      <c r="H108" s="25">
        <f t="shared" si="15"/>
        <v>3098.5032</v>
      </c>
      <c r="I108" s="36">
        <f t="shared" si="16"/>
        <v>2120.9032</v>
      </c>
      <c r="J108" s="37">
        <f t="shared" si="21"/>
        <v>488.8</v>
      </c>
      <c r="K108" s="37">
        <f t="shared" si="22"/>
        <v>488.8</v>
      </c>
    </row>
    <row r="109" s="1" customFormat="1" spans="1:11">
      <c r="A109" s="20">
        <v>104</v>
      </c>
      <c r="B109" s="26">
        <v>6836910663</v>
      </c>
      <c r="C109" s="27" t="s">
        <v>219</v>
      </c>
      <c r="D109" s="27" t="s">
        <v>220</v>
      </c>
      <c r="E109" s="28">
        <v>20170623</v>
      </c>
      <c r="F109" s="26">
        <v>100</v>
      </c>
      <c r="G109" s="24">
        <f>VLOOKUP(B109:B310,[1]原始电量表!C$1:J$65536,8,0)</f>
        <v>8818</v>
      </c>
      <c r="H109" s="25">
        <f t="shared" si="15"/>
        <v>3826.1302</v>
      </c>
      <c r="I109" s="36">
        <f t="shared" si="16"/>
        <v>3826.1302</v>
      </c>
      <c r="J109" s="37">
        <v>0</v>
      </c>
      <c r="K109" s="37">
        <v>0</v>
      </c>
    </row>
    <row r="110" s="1" customFormat="1" spans="1:11">
      <c r="A110" s="20">
        <v>105</v>
      </c>
      <c r="B110" s="26">
        <v>6854774917</v>
      </c>
      <c r="C110" s="27" t="s">
        <v>221</v>
      </c>
      <c r="D110" s="27" t="s">
        <v>222</v>
      </c>
      <c r="E110" s="28">
        <v>20180428</v>
      </c>
      <c r="F110" s="26">
        <v>55</v>
      </c>
      <c r="G110" s="24">
        <f>VLOOKUP(B110:B311,[1]原始电量表!C$1:J$65536,8,0)</f>
        <v>5459</v>
      </c>
      <c r="H110" s="25">
        <f t="shared" si="15"/>
        <v>3460.4601</v>
      </c>
      <c r="I110" s="36">
        <f t="shared" si="16"/>
        <v>2368.6601</v>
      </c>
      <c r="J110" s="37">
        <f t="shared" ref="J110:J112" si="23">G110*0.1</f>
        <v>545.9</v>
      </c>
      <c r="K110" s="37">
        <f t="shared" ref="K110:K112" si="24">G110*0.1</f>
        <v>545.9</v>
      </c>
    </row>
    <row r="111" s="1" customFormat="1" spans="1:11">
      <c r="A111" s="20">
        <v>106</v>
      </c>
      <c r="B111" s="26">
        <v>6853648299</v>
      </c>
      <c r="C111" s="27" t="s">
        <v>223</v>
      </c>
      <c r="D111" s="27" t="s">
        <v>224</v>
      </c>
      <c r="E111" s="28">
        <v>20180411</v>
      </c>
      <c r="F111" s="26">
        <v>80</v>
      </c>
      <c r="G111" s="24">
        <f>VLOOKUP(B111:B312,[1]原始电量表!C$1:J$65536,8,0)</f>
        <v>8122</v>
      </c>
      <c r="H111" s="25">
        <f t="shared" si="15"/>
        <v>5148.5358</v>
      </c>
      <c r="I111" s="36">
        <f t="shared" si="16"/>
        <v>3524.1358</v>
      </c>
      <c r="J111" s="37">
        <f t="shared" si="23"/>
        <v>812.2</v>
      </c>
      <c r="K111" s="37">
        <f t="shared" si="24"/>
        <v>812.2</v>
      </c>
    </row>
    <row r="112" s="1" customFormat="1" spans="1:11">
      <c r="A112" s="20">
        <v>107</v>
      </c>
      <c r="B112" s="26">
        <v>6854772546</v>
      </c>
      <c r="C112" s="27" t="s">
        <v>225</v>
      </c>
      <c r="D112" s="27" t="s">
        <v>226</v>
      </c>
      <c r="E112" s="28">
        <v>20180427</v>
      </c>
      <c r="F112" s="26">
        <v>55</v>
      </c>
      <c r="G112" s="24">
        <f>VLOOKUP(B112:B313,[1]原始电量表!C$1:J$65536,8,0)</f>
        <v>6156</v>
      </c>
      <c r="H112" s="25">
        <f t="shared" si="15"/>
        <v>3902.2884</v>
      </c>
      <c r="I112" s="36">
        <f t="shared" si="16"/>
        <v>2671.0884</v>
      </c>
      <c r="J112" s="37">
        <f t="shared" si="23"/>
        <v>615.6</v>
      </c>
      <c r="K112" s="37">
        <f t="shared" si="24"/>
        <v>615.6</v>
      </c>
    </row>
    <row r="113" s="1" customFormat="1" spans="1:11">
      <c r="A113" s="20">
        <v>108</v>
      </c>
      <c r="B113" s="26">
        <v>6837183826</v>
      </c>
      <c r="C113" s="27" t="s">
        <v>227</v>
      </c>
      <c r="D113" s="27" t="s">
        <v>228</v>
      </c>
      <c r="E113" s="28">
        <v>20170626</v>
      </c>
      <c r="F113" s="26">
        <v>100</v>
      </c>
      <c r="G113" s="24">
        <f>VLOOKUP(B113:B314,[1]原始电量表!C$1:J$65536,8,0)</f>
        <v>10708</v>
      </c>
      <c r="H113" s="25">
        <f t="shared" si="15"/>
        <v>4646.2012</v>
      </c>
      <c r="I113" s="36">
        <f t="shared" si="16"/>
        <v>4646.2012</v>
      </c>
      <c r="J113" s="37">
        <v>0</v>
      </c>
      <c r="K113" s="37">
        <v>0</v>
      </c>
    </row>
    <row r="114" s="1" customFormat="1" spans="1:11">
      <c r="A114" s="20">
        <v>109</v>
      </c>
      <c r="B114" s="26">
        <v>6847743357</v>
      </c>
      <c r="C114" s="27" t="s">
        <v>229</v>
      </c>
      <c r="D114" s="27" t="s">
        <v>230</v>
      </c>
      <c r="E114" s="28">
        <v>20171219</v>
      </c>
      <c r="F114" s="26">
        <v>55</v>
      </c>
      <c r="G114" s="24">
        <f>VLOOKUP(B114:B315,[1]原始电量表!C$1:J$65536,8,0)</f>
        <v>6450</v>
      </c>
      <c r="H114" s="25">
        <f t="shared" si="15"/>
        <v>4088.655</v>
      </c>
      <c r="I114" s="36">
        <f t="shared" si="16"/>
        <v>2798.655</v>
      </c>
      <c r="J114" s="37">
        <f t="shared" ref="J114:J121" si="25">G114*0.1</f>
        <v>645</v>
      </c>
      <c r="K114" s="37">
        <f t="shared" ref="K114:K121" si="26">G114*0.1</f>
        <v>645</v>
      </c>
    </row>
    <row r="115" s="1" customFormat="1" spans="1:11">
      <c r="A115" s="20">
        <v>110</v>
      </c>
      <c r="B115" s="26">
        <v>6831273776</v>
      </c>
      <c r="C115" s="27" t="s">
        <v>231</v>
      </c>
      <c r="D115" s="27" t="s">
        <v>232</v>
      </c>
      <c r="E115" s="28">
        <v>20170302</v>
      </c>
      <c r="F115" s="26">
        <v>30</v>
      </c>
      <c r="G115" s="26">
        <f>VLOOKUP(B115:B316,[1]原始电量表!C$1:J$65536,8,0)</f>
        <v>1092</v>
      </c>
      <c r="H115" s="25">
        <f t="shared" si="15"/>
        <v>473.8188</v>
      </c>
      <c r="I115" s="36">
        <f t="shared" si="16"/>
        <v>473.8188</v>
      </c>
      <c r="J115" s="43">
        <v>0</v>
      </c>
      <c r="K115" s="43">
        <v>0</v>
      </c>
    </row>
    <row r="116" s="1" customFormat="1" spans="1:11">
      <c r="A116" s="20">
        <v>111</v>
      </c>
      <c r="B116" s="26">
        <v>6847743399</v>
      </c>
      <c r="C116" s="27" t="s">
        <v>233</v>
      </c>
      <c r="D116" s="27" t="s">
        <v>234</v>
      </c>
      <c r="E116" s="28">
        <v>20171219</v>
      </c>
      <c r="F116" s="26">
        <v>55</v>
      </c>
      <c r="G116" s="24">
        <f>VLOOKUP(B116:B317,[1]原始电量表!C$1:J$65536,8,0)</f>
        <v>6372</v>
      </c>
      <c r="H116" s="25">
        <f t="shared" si="15"/>
        <v>4039.2108</v>
      </c>
      <c r="I116" s="36">
        <f t="shared" si="16"/>
        <v>2764.8108</v>
      </c>
      <c r="J116" s="37">
        <f t="shared" si="25"/>
        <v>637.2</v>
      </c>
      <c r="K116" s="37">
        <f t="shared" si="26"/>
        <v>637.2</v>
      </c>
    </row>
    <row r="117" s="1" customFormat="1" spans="1:11">
      <c r="A117" s="20">
        <v>112</v>
      </c>
      <c r="B117" s="26">
        <v>6854775499</v>
      </c>
      <c r="C117" s="27" t="s">
        <v>235</v>
      </c>
      <c r="D117" s="27" t="s">
        <v>236</v>
      </c>
      <c r="E117" s="28">
        <v>20180427</v>
      </c>
      <c r="F117" s="26">
        <v>80</v>
      </c>
      <c r="G117" s="24">
        <f>VLOOKUP(B117:B318,[1]原始电量表!C$1:J$65536,8,0)</f>
        <v>9206</v>
      </c>
      <c r="H117" s="25">
        <f t="shared" si="15"/>
        <v>5835.6834</v>
      </c>
      <c r="I117" s="36">
        <f t="shared" si="16"/>
        <v>3994.4834</v>
      </c>
      <c r="J117" s="37">
        <f t="shared" si="25"/>
        <v>920.6</v>
      </c>
      <c r="K117" s="37">
        <f t="shared" si="26"/>
        <v>920.6</v>
      </c>
    </row>
    <row r="118" s="1" customFormat="1" spans="1:11">
      <c r="A118" s="20">
        <v>113</v>
      </c>
      <c r="B118" s="26">
        <v>6851406695</v>
      </c>
      <c r="C118" s="27" t="s">
        <v>237</v>
      </c>
      <c r="D118" s="27" t="s">
        <v>236</v>
      </c>
      <c r="E118" s="28">
        <v>20180212</v>
      </c>
      <c r="F118" s="26">
        <v>5600</v>
      </c>
      <c r="G118" s="24">
        <f>VLOOKUP(B118:B319,[1]原始电量表!C$1:J$65536,8,0)</f>
        <v>655520</v>
      </c>
      <c r="H118" s="25">
        <f t="shared" si="15"/>
        <v>415534.128</v>
      </c>
      <c r="I118" s="36">
        <f t="shared" si="16"/>
        <v>284430.128</v>
      </c>
      <c r="J118" s="37">
        <f t="shared" si="25"/>
        <v>65552</v>
      </c>
      <c r="K118" s="37">
        <f t="shared" si="26"/>
        <v>65552</v>
      </c>
    </row>
    <row r="119" s="1" customFormat="1" spans="1:11">
      <c r="A119" s="20">
        <v>114</v>
      </c>
      <c r="B119" s="26">
        <v>6855499671</v>
      </c>
      <c r="C119" s="27" t="s">
        <v>238</v>
      </c>
      <c r="D119" s="27" t="s">
        <v>239</v>
      </c>
      <c r="E119" s="28">
        <v>20180514</v>
      </c>
      <c r="F119" s="26">
        <v>55</v>
      </c>
      <c r="G119" s="24">
        <f>VLOOKUP(B119:B320,[1]原始电量表!C$1:J$65536,8,0)</f>
        <v>5835</v>
      </c>
      <c r="H119" s="25">
        <f t="shared" si="15"/>
        <v>3698.8065</v>
      </c>
      <c r="I119" s="36">
        <f t="shared" si="16"/>
        <v>2531.8065</v>
      </c>
      <c r="J119" s="37">
        <f t="shared" si="25"/>
        <v>583.5</v>
      </c>
      <c r="K119" s="37">
        <f t="shared" si="26"/>
        <v>583.5</v>
      </c>
    </row>
    <row r="120" s="1" customFormat="1" spans="1:11">
      <c r="A120" s="20">
        <v>115</v>
      </c>
      <c r="B120" s="26">
        <v>6854775516</v>
      </c>
      <c r="C120" s="27" t="s">
        <v>240</v>
      </c>
      <c r="D120" s="27" t="s">
        <v>241</v>
      </c>
      <c r="E120" s="28">
        <v>20180427</v>
      </c>
      <c r="F120" s="26">
        <v>80</v>
      </c>
      <c r="G120" s="24">
        <f>VLOOKUP(B120:B321,[1]原始电量表!C$1:J$65536,8,0)</f>
        <v>9873</v>
      </c>
      <c r="H120" s="25">
        <f t="shared" si="15"/>
        <v>6258.4947</v>
      </c>
      <c r="I120" s="36">
        <f t="shared" si="16"/>
        <v>4283.8947</v>
      </c>
      <c r="J120" s="37">
        <f t="shared" si="25"/>
        <v>987.3</v>
      </c>
      <c r="K120" s="37">
        <f t="shared" si="26"/>
        <v>987.3</v>
      </c>
    </row>
    <row r="121" s="1" customFormat="1" spans="1:11">
      <c r="A121" s="20">
        <v>116</v>
      </c>
      <c r="B121" s="26">
        <v>6855191304</v>
      </c>
      <c r="C121" s="27" t="s">
        <v>242</v>
      </c>
      <c r="D121" s="27" t="s">
        <v>243</v>
      </c>
      <c r="E121" s="28">
        <v>20180514</v>
      </c>
      <c r="F121" s="26">
        <v>55</v>
      </c>
      <c r="G121" s="24">
        <f>VLOOKUP(B121:B322,[1]原始电量表!C$1:J$65536,8,0)</f>
        <v>6546</v>
      </c>
      <c r="H121" s="25">
        <f t="shared" si="15"/>
        <v>4149.5094</v>
      </c>
      <c r="I121" s="36">
        <f t="shared" si="16"/>
        <v>2840.3094</v>
      </c>
      <c r="J121" s="37">
        <f t="shared" si="25"/>
        <v>654.6</v>
      </c>
      <c r="K121" s="37">
        <f t="shared" si="26"/>
        <v>654.6</v>
      </c>
    </row>
    <row r="122" s="1" customFormat="1" spans="1:11">
      <c r="A122" s="20">
        <v>117</v>
      </c>
      <c r="B122" s="26">
        <v>6837183666</v>
      </c>
      <c r="C122" s="27" t="s">
        <v>244</v>
      </c>
      <c r="D122" s="27" t="s">
        <v>245</v>
      </c>
      <c r="E122" s="28">
        <v>20170626</v>
      </c>
      <c r="F122" s="26">
        <v>60</v>
      </c>
      <c r="G122" s="24">
        <f>VLOOKUP(B122:B323,[1]原始电量表!C$1:J$65536,8,0)</f>
        <v>6563</v>
      </c>
      <c r="H122" s="25">
        <f t="shared" si="15"/>
        <v>2847.6857</v>
      </c>
      <c r="I122" s="36">
        <f t="shared" si="16"/>
        <v>2847.6857</v>
      </c>
      <c r="J122" s="37">
        <v>0</v>
      </c>
      <c r="K122" s="37">
        <v>0</v>
      </c>
    </row>
    <row r="123" s="1" customFormat="1" spans="1:11">
      <c r="A123" s="20">
        <v>118</v>
      </c>
      <c r="B123" s="26">
        <v>6855189219</v>
      </c>
      <c r="C123" s="27" t="s">
        <v>246</v>
      </c>
      <c r="D123" s="27" t="s">
        <v>247</v>
      </c>
      <c r="E123" s="28">
        <v>20180514</v>
      </c>
      <c r="F123" s="26">
        <v>55</v>
      </c>
      <c r="G123" s="24">
        <f>VLOOKUP(B123:B324,[1]原始电量表!C$1:J$65536,8,0)</f>
        <v>5944</v>
      </c>
      <c r="H123" s="25">
        <f t="shared" si="15"/>
        <v>3767.9016</v>
      </c>
      <c r="I123" s="36">
        <f t="shared" si="16"/>
        <v>2579.1016</v>
      </c>
      <c r="J123" s="37">
        <f t="shared" ref="J123:J128" si="27">G123*0.1</f>
        <v>594.4</v>
      </c>
      <c r="K123" s="37">
        <f t="shared" ref="K123:K128" si="28">G123*0.1</f>
        <v>594.4</v>
      </c>
    </row>
    <row r="124" s="1" customFormat="1" spans="1:11">
      <c r="A124" s="20">
        <v>119</v>
      </c>
      <c r="B124" s="26">
        <v>6853736585</v>
      </c>
      <c r="C124" s="27" t="s">
        <v>248</v>
      </c>
      <c r="D124" s="27" t="s">
        <v>249</v>
      </c>
      <c r="E124" s="28">
        <v>20180412</v>
      </c>
      <c r="F124" s="26">
        <v>55</v>
      </c>
      <c r="G124" s="24">
        <f>VLOOKUP(B124:B325,[1]原始电量表!C$1:J$65536,8,0)</f>
        <v>6611</v>
      </c>
      <c r="H124" s="25">
        <f t="shared" si="15"/>
        <v>4190.7129</v>
      </c>
      <c r="I124" s="36">
        <f t="shared" si="16"/>
        <v>2868.5129</v>
      </c>
      <c r="J124" s="37">
        <f t="shared" si="27"/>
        <v>661.1</v>
      </c>
      <c r="K124" s="37">
        <f t="shared" si="28"/>
        <v>661.1</v>
      </c>
    </row>
    <row r="125" s="1" customFormat="1" spans="1:11">
      <c r="A125" s="20">
        <v>120</v>
      </c>
      <c r="B125" s="26">
        <v>6854775095</v>
      </c>
      <c r="C125" s="27" t="s">
        <v>250</v>
      </c>
      <c r="D125" s="27" t="s">
        <v>251</v>
      </c>
      <c r="E125" s="28">
        <v>20180428</v>
      </c>
      <c r="F125" s="26">
        <v>55</v>
      </c>
      <c r="G125" s="24">
        <f>VLOOKUP(B125:B326,[1]原始电量表!C$1:J$65536,8,0)</f>
        <v>5782</v>
      </c>
      <c r="H125" s="25">
        <f t="shared" si="15"/>
        <v>3665.2098</v>
      </c>
      <c r="I125" s="36">
        <f t="shared" si="16"/>
        <v>2508.8098</v>
      </c>
      <c r="J125" s="37">
        <f t="shared" si="27"/>
        <v>578.2</v>
      </c>
      <c r="K125" s="37">
        <f t="shared" si="28"/>
        <v>578.2</v>
      </c>
    </row>
    <row r="126" s="2" customFormat="1" spans="1:11">
      <c r="A126" s="38">
        <v>121</v>
      </c>
      <c r="B126" s="39" t="s">
        <v>252</v>
      </c>
      <c r="C126" s="40" t="s">
        <v>253</v>
      </c>
      <c r="D126" s="40" t="s">
        <v>254</v>
      </c>
      <c r="E126" s="41">
        <v>20180704</v>
      </c>
      <c r="F126" s="42">
        <v>55</v>
      </c>
      <c r="G126" s="42">
        <v>5952</v>
      </c>
      <c r="H126" s="25">
        <f t="shared" si="15"/>
        <v>3772.9728</v>
      </c>
      <c r="I126" s="44">
        <f t="shared" si="16"/>
        <v>2582.5728</v>
      </c>
      <c r="J126" s="45">
        <f t="shared" si="27"/>
        <v>595.2</v>
      </c>
      <c r="K126" s="45">
        <f t="shared" si="28"/>
        <v>595.2</v>
      </c>
    </row>
    <row r="127" s="1" customFormat="1" spans="1:11">
      <c r="A127" s="20">
        <v>122</v>
      </c>
      <c r="B127" s="26">
        <v>6853736093</v>
      </c>
      <c r="C127" s="27" t="s">
        <v>255</v>
      </c>
      <c r="D127" s="27" t="s">
        <v>256</v>
      </c>
      <c r="E127" s="28">
        <v>20180412</v>
      </c>
      <c r="F127" s="26">
        <v>55</v>
      </c>
      <c r="G127" s="26">
        <f>VLOOKUP(B127:B328,[1]原始电量表!C$1:J$65536,8,0)</f>
        <v>6742</v>
      </c>
      <c r="H127" s="25">
        <f t="shared" si="15"/>
        <v>4273.7538</v>
      </c>
      <c r="I127" s="36">
        <f t="shared" si="16"/>
        <v>2925.3538</v>
      </c>
      <c r="J127" s="43">
        <f t="shared" si="27"/>
        <v>674.2</v>
      </c>
      <c r="K127" s="43">
        <f t="shared" si="28"/>
        <v>674.2</v>
      </c>
    </row>
    <row r="128" s="1" customFormat="1" spans="1:11">
      <c r="A128" s="20">
        <v>123</v>
      </c>
      <c r="B128" s="31">
        <v>6858343043</v>
      </c>
      <c r="C128" s="29" t="s">
        <v>257</v>
      </c>
      <c r="D128" s="27" t="s">
        <v>258</v>
      </c>
      <c r="E128" s="27" t="s">
        <v>172</v>
      </c>
      <c r="F128" s="31">
        <v>25</v>
      </c>
      <c r="G128" s="26">
        <f>VLOOKUP(B128:B329,[1]原始电量表!C$1:J$65536,8,0)</f>
        <v>2741</v>
      </c>
      <c r="H128" s="25">
        <f t="shared" si="15"/>
        <v>1737.5199</v>
      </c>
      <c r="I128" s="36">
        <f t="shared" si="16"/>
        <v>1189.3199</v>
      </c>
      <c r="J128" s="43">
        <f t="shared" si="27"/>
        <v>274.1</v>
      </c>
      <c r="K128" s="43">
        <f t="shared" si="28"/>
        <v>274.1</v>
      </c>
    </row>
    <row r="129" s="3" customFormat="1" spans="1:256">
      <c r="A129" s="20">
        <v>124</v>
      </c>
      <c r="B129" s="46">
        <v>6837185200</v>
      </c>
      <c r="C129" s="47" t="s">
        <v>259</v>
      </c>
      <c r="D129" s="47" t="s">
        <v>260</v>
      </c>
      <c r="E129" s="28">
        <v>20170627</v>
      </c>
      <c r="F129" s="46">
        <v>84</v>
      </c>
      <c r="G129" s="26">
        <f>VLOOKUP(B129:B330,[1]原始电量表!C$1:J$65536,8,0)</f>
        <v>9118</v>
      </c>
      <c r="H129" s="25">
        <f t="shared" si="15"/>
        <v>3956.3002</v>
      </c>
      <c r="I129" s="36">
        <f t="shared" si="16"/>
        <v>3956.3002</v>
      </c>
      <c r="J129" s="43">
        <v>0</v>
      </c>
      <c r="K129" s="43">
        <v>0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1"/>
      <c r="IM129" s="1"/>
      <c r="IN129" s="1"/>
      <c r="IO129" s="1"/>
      <c r="IP129" s="1"/>
      <c r="IQ129" s="1"/>
      <c r="IR129" s="1"/>
      <c r="IS129" s="1"/>
      <c r="IT129" s="1"/>
      <c r="IU129" s="1"/>
      <c r="IV129" s="1"/>
    </row>
    <row r="130" s="3" customFormat="1" spans="1:256">
      <c r="A130" s="20">
        <v>125</v>
      </c>
      <c r="B130" s="46">
        <v>6855732282</v>
      </c>
      <c r="C130" s="47" t="s">
        <v>261</v>
      </c>
      <c r="D130" s="47" t="s">
        <v>262</v>
      </c>
      <c r="E130" s="28">
        <v>20180516</v>
      </c>
      <c r="F130" s="46">
        <v>100</v>
      </c>
      <c r="G130" s="26">
        <f>VLOOKUP(B130:B331,[1]原始电量表!C$1:J$65536,8,0)</f>
        <v>11530</v>
      </c>
      <c r="H130" s="25">
        <f t="shared" si="15"/>
        <v>7308.867</v>
      </c>
      <c r="I130" s="36">
        <f t="shared" si="16"/>
        <v>5002.867</v>
      </c>
      <c r="J130" s="43">
        <f>G130*0.1</f>
        <v>1153</v>
      </c>
      <c r="K130" s="43">
        <f>G130*0.1</f>
        <v>1153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1"/>
      <c r="IM130" s="1"/>
      <c r="IN130" s="1"/>
      <c r="IO130" s="1"/>
      <c r="IP130" s="1"/>
      <c r="IQ130" s="1"/>
      <c r="IR130" s="1"/>
      <c r="IS130" s="1"/>
      <c r="IT130" s="1"/>
      <c r="IU130" s="1"/>
      <c r="IV130" s="1"/>
    </row>
    <row r="131" s="3" customFormat="1" spans="1:256">
      <c r="A131" s="20">
        <v>126</v>
      </c>
      <c r="B131" s="46">
        <v>6837046062</v>
      </c>
      <c r="C131" s="47" t="s">
        <v>263</v>
      </c>
      <c r="D131" s="47" t="s">
        <v>264</v>
      </c>
      <c r="E131" s="28">
        <v>20170628</v>
      </c>
      <c r="F131" s="46">
        <v>65</v>
      </c>
      <c r="G131" s="26">
        <f>VLOOKUP(B131:B332,[1]原始电量表!C$1:J$65536,8,0)</f>
        <v>6535</v>
      </c>
      <c r="H131" s="25">
        <f t="shared" si="15"/>
        <v>2835.5365</v>
      </c>
      <c r="I131" s="36">
        <f t="shared" si="16"/>
        <v>2835.5365</v>
      </c>
      <c r="J131" s="43">
        <v>0</v>
      </c>
      <c r="K131" s="43">
        <v>0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1"/>
      <c r="IM131" s="1"/>
      <c r="IN131" s="1"/>
      <c r="IO131" s="1"/>
      <c r="IP131" s="1"/>
      <c r="IQ131" s="1"/>
      <c r="IR131" s="1"/>
      <c r="IS131" s="1"/>
      <c r="IT131" s="1"/>
      <c r="IU131" s="1"/>
      <c r="IV131" s="1"/>
    </row>
    <row r="132" s="3" customFormat="1" spans="1:256">
      <c r="A132" s="20">
        <v>127</v>
      </c>
      <c r="B132" s="46">
        <v>6836949575</v>
      </c>
      <c r="C132" s="47" t="s">
        <v>265</v>
      </c>
      <c r="D132" s="47" t="s">
        <v>266</v>
      </c>
      <c r="E132" s="28">
        <v>20170622</v>
      </c>
      <c r="F132" s="46">
        <v>35</v>
      </c>
      <c r="G132" s="26">
        <f>VLOOKUP(B132:B333,[1]原始电量表!C$1:J$65536,8,0)</f>
        <v>3472</v>
      </c>
      <c r="H132" s="25">
        <f t="shared" si="15"/>
        <v>1506.5008</v>
      </c>
      <c r="I132" s="36">
        <f t="shared" si="16"/>
        <v>1506.5008</v>
      </c>
      <c r="J132" s="43">
        <v>0</v>
      </c>
      <c r="K132" s="43">
        <v>0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1"/>
      <c r="IM132" s="1"/>
      <c r="IN132" s="1"/>
      <c r="IO132" s="1"/>
      <c r="IP132" s="1"/>
      <c r="IQ132" s="1"/>
      <c r="IR132" s="1"/>
      <c r="IS132" s="1"/>
      <c r="IT132" s="1"/>
      <c r="IU132" s="1"/>
      <c r="IV132" s="1"/>
    </row>
    <row r="133" s="1" customFormat="1" spans="1:11">
      <c r="A133" s="20">
        <v>128</v>
      </c>
      <c r="B133" s="26">
        <v>6837173652</v>
      </c>
      <c r="C133" s="27" t="s">
        <v>267</v>
      </c>
      <c r="D133" s="27" t="s">
        <v>268</v>
      </c>
      <c r="E133" s="28">
        <v>20170627</v>
      </c>
      <c r="F133" s="26">
        <v>60</v>
      </c>
      <c r="G133" s="26">
        <f>VLOOKUP(B133:B334,[1]原始电量表!C$1:J$65536,8,0)</f>
        <v>6307</v>
      </c>
      <c r="H133" s="25">
        <f t="shared" si="15"/>
        <v>2736.6073</v>
      </c>
      <c r="I133" s="36">
        <f t="shared" si="16"/>
        <v>2736.6073</v>
      </c>
      <c r="J133" s="43">
        <v>0</v>
      </c>
      <c r="K133" s="43">
        <v>0</v>
      </c>
    </row>
    <row r="134" s="1" customFormat="1" spans="1:11">
      <c r="A134" s="20">
        <v>129</v>
      </c>
      <c r="B134" s="26">
        <v>6837182432</v>
      </c>
      <c r="C134" s="27" t="s">
        <v>269</v>
      </c>
      <c r="D134" s="27" t="s">
        <v>270</v>
      </c>
      <c r="E134" s="28">
        <v>20170627</v>
      </c>
      <c r="F134" s="26">
        <v>80</v>
      </c>
      <c r="G134" s="26">
        <f>VLOOKUP(B134:B335,[1]原始电量表!C$1:J$65536,8,0)</f>
        <v>9193</v>
      </c>
      <c r="H134" s="25">
        <f t="shared" ref="H134:H197" si="29">SUM(I134:K134)</f>
        <v>3988.8427</v>
      </c>
      <c r="I134" s="36">
        <f t="shared" ref="I134:I197" si="30">G134*0.4339</f>
        <v>3988.8427</v>
      </c>
      <c r="J134" s="43">
        <v>0</v>
      </c>
      <c r="K134" s="43">
        <v>0</v>
      </c>
    </row>
    <row r="135" s="1" customFormat="1" spans="1:11">
      <c r="A135" s="20">
        <v>130</v>
      </c>
      <c r="B135" s="26">
        <v>6837176260</v>
      </c>
      <c r="C135" s="27" t="s">
        <v>271</v>
      </c>
      <c r="D135" s="27" t="s">
        <v>272</v>
      </c>
      <c r="E135" s="28">
        <v>20170627</v>
      </c>
      <c r="F135" s="26">
        <v>100</v>
      </c>
      <c r="G135" s="26">
        <f>VLOOKUP(B135:B336,[1]原始电量表!C$1:J$65536,8,0)</f>
        <v>10426</v>
      </c>
      <c r="H135" s="25">
        <f t="shared" si="29"/>
        <v>4523.8414</v>
      </c>
      <c r="I135" s="36">
        <f t="shared" si="30"/>
        <v>4523.8414</v>
      </c>
      <c r="J135" s="43">
        <v>0</v>
      </c>
      <c r="K135" s="43">
        <v>0</v>
      </c>
    </row>
    <row r="136" s="2" customFormat="1" ht="24" spans="1:11">
      <c r="A136" s="38">
        <v>131</v>
      </c>
      <c r="B136" s="39" t="s">
        <v>273</v>
      </c>
      <c r="C136" s="40" t="s">
        <v>274</v>
      </c>
      <c r="D136" s="40" t="s">
        <v>275</v>
      </c>
      <c r="E136" s="41">
        <v>20180831</v>
      </c>
      <c r="F136" s="42">
        <v>1000</v>
      </c>
      <c r="G136" s="42">
        <v>90517</v>
      </c>
      <c r="H136" s="25">
        <f t="shared" si="29"/>
        <v>57378.7263</v>
      </c>
      <c r="I136" s="44">
        <f t="shared" si="30"/>
        <v>39275.3263</v>
      </c>
      <c r="J136" s="45">
        <f>G136*0.1</f>
        <v>9051.7</v>
      </c>
      <c r="K136" s="45">
        <f>G136*0.1</f>
        <v>9051.7</v>
      </c>
    </row>
    <row r="137" s="1" customFormat="1" spans="1:11">
      <c r="A137" s="20">
        <v>132</v>
      </c>
      <c r="B137" s="26">
        <v>6837182533</v>
      </c>
      <c r="C137" s="27" t="s">
        <v>276</v>
      </c>
      <c r="D137" s="27" t="s">
        <v>277</v>
      </c>
      <c r="E137" s="28">
        <v>20170627</v>
      </c>
      <c r="F137" s="26">
        <v>100</v>
      </c>
      <c r="G137" s="24">
        <f>VLOOKUP(B137:B338,[1]原始电量表!C$1:J$65536,8,0)</f>
        <v>12054</v>
      </c>
      <c r="H137" s="25">
        <f t="shared" si="29"/>
        <v>5230.2306</v>
      </c>
      <c r="I137" s="36">
        <f t="shared" si="30"/>
        <v>5230.2306</v>
      </c>
      <c r="J137" s="37">
        <v>0</v>
      </c>
      <c r="K137" s="37">
        <v>0</v>
      </c>
    </row>
    <row r="138" s="1" customFormat="1" spans="1:11">
      <c r="A138" s="20">
        <v>133</v>
      </c>
      <c r="B138" s="26">
        <v>6837179764</v>
      </c>
      <c r="C138" s="27" t="s">
        <v>278</v>
      </c>
      <c r="D138" s="27" t="s">
        <v>279</v>
      </c>
      <c r="E138" s="28">
        <v>20170627</v>
      </c>
      <c r="F138" s="26">
        <v>100</v>
      </c>
      <c r="G138" s="24">
        <f>VLOOKUP(B138:B339,[1]原始电量表!C$1:J$65536,8,0)</f>
        <v>9843</v>
      </c>
      <c r="H138" s="25">
        <f t="shared" si="29"/>
        <v>4270.8777</v>
      </c>
      <c r="I138" s="36">
        <f t="shared" si="30"/>
        <v>4270.8777</v>
      </c>
      <c r="J138" s="37">
        <v>0</v>
      </c>
      <c r="K138" s="37">
        <v>0</v>
      </c>
    </row>
    <row r="139" s="1" customFormat="1" spans="1:11">
      <c r="A139" s="20">
        <v>134</v>
      </c>
      <c r="B139" s="26">
        <v>6837184047</v>
      </c>
      <c r="C139" s="27" t="s">
        <v>280</v>
      </c>
      <c r="D139" s="27" t="s">
        <v>281</v>
      </c>
      <c r="E139" s="28">
        <v>20170628</v>
      </c>
      <c r="F139" s="26">
        <v>50</v>
      </c>
      <c r="G139" s="24">
        <f>VLOOKUP(B139:B340,[1]原始电量表!C$1:J$65536,8,0)</f>
        <v>2867</v>
      </c>
      <c r="H139" s="25">
        <f t="shared" si="29"/>
        <v>1243.9913</v>
      </c>
      <c r="I139" s="36">
        <f t="shared" si="30"/>
        <v>1243.9913</v>
      </c>
      <c r="J139" s="37">
        <v>0</v>
      </c>
      <c r="K139" s="37">
        <v>0</v>
      </c>
    </row>
    <row r="140" s="1" customFormat="1" spans="1:11">
      <c r="A140" s="20">
        <v>135</v>
      </c>
      <c r="B140" s="26">
        <v>6834362983</v>
      </c>
      <c r="C140" s="27" t="s">
        <v>282</v>
      </c>
      <c r="D140" s="27" t="s">
        <v>283</v>
      </c>
      <c r="E140" s="28">
        <v>20170511</v>
      </c>
      <c r="F140" s="26">
        <v>44</v>
      </c>
      <c r="G140" s="24">
        <f>VLOOKUP(B140:B341,[1]原始电量表!C$1:J$65536,8,0)</f>
        <v>5085</v>
      </c>
      <c r="H140" s="25">
        <f t="shared" si="29"/>
        <v>2206.3815</v>
      </c>
      <c r="I140" s="36">
        <f t="shared" si="30"/>
        <v>2206.3815</v>
      </c>
      <c r="J140" s="37">
        <v>0</v>
      </c>
      <c r="K140" s="37">
        <v>0</v>
      </c>
    </row>
    <row r="141" s="1" customFormat="1" spans="1:11">
      <c r="A141" s="20">
        <v>136</v>
      </c>
      <c r="B141" s="26">
        <v>6834371516</v>
      </c>
      <c r="C141" s="29" t="s">
        <v>284</v>
      </c>
      <c r="D141" s="27" t="s">
        <v>283</v>
      </c>
      <c r="E141" s="28">
        <v>20170511</v>
      </c>
      <c r="F141" s="26">
        <v>16</v>
      </c>
      <c r="G141" s="24">
        <f>VLOOKUP(B141:B342,[1]原始电量表!C$1:J$65536,8,0)</f>
        <v>1818</v>
      </c>
      <c r="H141" s="25">
        <f t="shared" si="29"/>
        <v>788.8302</v>
      </c>
      <c r="I141" s="36">
        <f t="shared" si="30"/>
        <v>788.8302</v>
      </c>
      <c r="J141" s="37">
        <v>0</v>
      </c>
      <c r="K141" s="37">
        <v>0</v>
      </c>
    </row>
    <row r="142" s="1" customFormat="1" spans="1:11">
      <c r="A142" s="20">
        <v>137</v>
      </c>
      <c r="B142" s="26">
        <v>6837165400</v>
      </c>
      <c r="C142" s="27" t="s">
        <v>285</v>
      </c>
      <c r="D142" s="27" t="s">
        <v>286</v>
      </c>
      <c r="E142" s="28">
        <v>20170628</v>
      </c>
      <c r="F142" s="26">
        <v>70</v>
      </c>
      <c r="G142" s="24">
        <f>VLOOKUP(B142:B343,[1]原始电量表!C$1:J$65536,8,0)</f>
        <v>7300</v>
      </c>
      <c r="H142" s="25">
        <f t="shared" si="29"/>
        <v>3167.47</v>
      </c>
      <c r="I142" s="36">
        <f t="shared" si="30"/>
        <v>3167.47</v>
      </c>
      <c r="J142" s="37">
        <v>0</v>
      </c>
      <c r="K142" s="37">
        <v>0</v>
      </c>
    </row>
    <row r="143" s="1" customFormat="1" spans="1:11">
      <c r="A143" s="20">
        <v>138</v>
      </c>
      <c r="B143" s="26">
        <v>6833840947</v>
      </c>
      <c r="C143" s="27" t="s">
        <v>287</v>
      </c>
      <c r="D143" s="27" t="s">
        <v>288</v>
      </c>
      <c r="E143" s="28">
        <v>20170503</v>
      </c>
      <c r="F143" s="26">
        <v>40</v>
      </c>
      <c r="G143" s="24">
        <f>VLOOKUP(B143:B344,[1]原始电量表!C$1:J$65536,8,0)</f>
        <v>4110</v>
      </c>
      <c r="H143" s="25">
        <f t="shared" si="29"/>
        <v>1783.329</v>
      </c>
      <c r="I143" s="36">
        <f t="shared" si="30"/>
        <v>1783.329</v>
      </c>
      <c r="J143" s="37">
        <v>0</v>
      </c>
      <c r="K143" s="37">
        <v>0</v>
      </c>
    </row>
    <row r="144" s="1" customFormat="1" spans="1:11">
      <c r="A144" s="20">
        <v>139</v>
      </c>
      <c r="B144" s="26">
        <v>6837184034</v>
      </c>
      <c r="C144" s="27" t="s">
        <v>289</v>
      </c>
      <c r="D144" s="27" t="s">
        <v>290</v>
      </c>
      <c r="E144" s="28">
        <v>20170628</v>
      </c>
      <c r="F144" s="26">
        <v>80</v>
      </c>
      <c r="G144" s="24">
        <f>VLOOKUP(B144:B345,[1]原始电量表!C$1:J$65536,8,0)</f>
        <v>7243</v>
      </c>
      <c r="H144" s="25">
        <f t="shared" si="29"/>
        <v>3142.7377</v>
      </c>
      <c r="I144" s="36">
        <f t="shared" si="30"/>
        <v>3142.7377</v>
      </c>
      <c r="J144" s="37">
        <v>0</v>
      </c>
      <c r="K144" s="37">
        <v>0</v>
      </c>
    </row>
    <row r="145" s="1" customFormat="1" spans="1:11">
      <c r="A145" s="20">
        <v>140</v>
      </c>
      <c r="B145" s="26">
        <v>6851246592</v>
      </c>
      <c r="C145" s="27" t="s">
        <v>291</v>
      </c>
      <c r="D145" s="27" t="s">
        <v>290</v>
      </c>
      <c r="E145" s="28">
        <v>20180211</v>
      </c>
      <c r="F145" s="26">
        <v>20</v>
      </c>
      <c r="G145" s="24">
        <f>VLOOKUP(B145:B346,[1]原始电量表!C$1:J$65536,8,0)</f>
        <v>2281</v>
      </c>
      <c r="H145" s="25">
        <f t="shared" si="29"/>
        <v>1445.9259</v>
      </c>
      <c r="I145" s="36">
        <f t="shared" si="30"/>
        <v>989.7259</v>
      </c>
      <c r="J145" s="37">
        <f t="shared" ref="J145:J155" si="31">G145*0.1</f>
        <v>228.1</v>
      </c>
      <c r="K145" s="37">
        <f t="shared" ref="K145:K155" si="32">G145*0.1</f>
        <v>228.1</v>
      </c>
    </row>
    <row r="146" s="1" customFormat="1" spans="1:11">
      <c r="A146" s="20">
        <v>141</v>
      </c>
      <c r="B146" s="29">
        <v>6863123375</v>
      </c>
      <c r="C146" s="29" t="s">
        <v>292</v>
      </c>
      <c r="D146" s="27" t="s">
        <v>290</v>
      </c>
      <c r="E146" s="27" t="s">
        <v>293</v>
      </c>
      <c r="F146" s="31">
        <v>38.5</v>
      </c>
      <c r="G146" s="24">
        <f>VLOOKUP(B146:B347,[1]原始电量表!C$1:J$65536,8,0)</f>
        <v>3623</v>
      </c>
      <c r="H146" s="25">
        <f t="shared" si="29"/>
        <v>2296.6197</v>
      </c>
      <c r="I146" s="36">
        <f t="shared" si="30"/>
        <v>1572.0197</v>
      </c>
      <c r="J146" s="37">
        <f t="shared" si="31"/>
        <v>362.3</v>
      </c>
      <c r="K146" s="37">
        <f t="shared" si="32"/>
        <v>362.3</v>
      </c>
    </row>
    <row r="147" s="1" customFormat="1" spans="1:11">
      <c r="A147" s="20">
        <v>142</v>
      </c>
      <c r="B147" s="26">
        <v>6837183943</v>
      </c>
      <c r="C147" s="27" t="s">
        <v>294</v>
      </c>
      <c r="D147" s="27" t="s">
        <v>295</v>
      </c>
      <c r="E147" s="28">
        <v>20170628</v>
      </c>
      <c r="F147" s="26">
        <v>50</v>
      </c>
      <c r="G147" s="24">
        <f>VLOOKUP(B147:B348,[1]原始电量表!C$1:J$65536,8,0)</f>
        <v>4395</v>
      </c>
      <c r="H147" s="25">
        <f t="shared" si="29"/>
        <v>1906.9905</v>
      </c>
      <c r="I147" s="36">
        <f t="shared" si="30"/>
        <v>1906.9905</v>
      </c>
      <c r="J147" s="37">
        <v>0</v>
      </c>
      <c r="K147" s="37">
        <v>0</v>
      </c>
    </row>
    <row r="148" s="1" customFormat="1" spans="1:11">
      <c r="A148" s="20">
        <v>143</v>
      </c>
      <c r="B148" s="26">
        <v>6837183998</v>
      </c>
      <c r="C148" s="27" t="s">
        <v>296</v>
      </c>
      <c r="D148" s="27" t="s">
        <v>297</v>
      </c>
      <c r="E148" s="28">
        <v>20170628</v>
      </c>
      <c r="F148" s="26">
        <v>60</v>
      </c>
      <c r="G148" s="24">
        <f>VLOOKUP(B148:B349,[1]原始电量表!C$1:J$65536,8,0)</f>
        <v>6726</v>
      </c>
      <c r="H148" s="25">
        <f t="shared" si="29"/>
        <v>2918.4114</v>
      </c>
      <c r="I148" s="36">
        <f t="shared" si="30"/>
        <v>2918.4114</v>
      </c>
      <c r="J148" s="37">
        <v>0</v>
      </c>
      <c r="K148" s="37">
        <v>0</v>
      </c>
    </row>
    <row r="149" s="1" customFormat="1" ht="24" spans="1:11">
      <c r="A149" s="20">
        <v>144</v>
      </c>
      <c r="B149" s="26">
        <v>6855948580</v>
      </c>
      <c r="C149" s="27" t="s">
        <v>298</v>
      </c>
      <c r="D149" s="27" t="s">
        <v>299</v>
      </c>
      <c r="E149" s="28">
        <v>20180518</v>
      </c>
      <c r="F149" s="26">
        <v>340</v>
      </c>
      <c r="G149" s="24">
        <f>VLOOKUP(B149:B350,[1]原始电量表!C$1:J$65536,8,0)</f>
        <v>19373</v>
      </c>
      <c r="H149" s="25">
        <f t="shared" si="29"/>
        <v>12280.5447</v>
      </c>
      <c r="I149" s="36">
        <f t="shared" si="30"/>
        <v>8405.9447</v>
      </c>
      <c r="J149" s="37">
        <f t="shared" si="31"/>
        <v>1937.3</v>
      </c>
      <c r="K149" s="37">
        <f t="shared" si="32"/>
        <v>1937.3</v>
      </c>
    </row>
    <row r="150" s="1" customFormat="1" spans="1:11">
      <c r="A150" s="20">
        <v>145</v>
      </c>
      <c r="B150" s="48">
        <v>6899041298</v>
      </c>
      <c r="C150" s="27" t="s">
        <v>300</v>
      </c>
      <c r="D150" s="27" t="s">
        <v>299</v>
      </c>
      <c r="E150" s="49">
        <v>20200911</v>
      </c>
      <c r="F150" s="26">
        <v>100</v>
      </c>
      <c r="G150" s="24">
        <f>VLOOKUP(B150:B351,[1]原始电量表!C$1:J$65536,8,0)</f>
        <v>11756</v>
      </c>
      <c r="H150" s="25">
        <f t="shared" si="29"/>
        <v>7452.1284</v>
      </c>
      <c r="I150" s="36">
        <f t="shared" si="30"/>
        <v>5100.9284</v>
      </c>
      <c r="J150" s="37">
        <f t="shared" si="31"/>
        <v>1175.6</v>
      </c>
      <c r="K150" s="37">
        <f t="shared" si="32"/>
        <v>1175.6</v>
      </c>
    </row>
    <row r="151" s="1" customFormat="1" spans="1:11">
      <c r="A151" s="20">
        <v>146</v>
      </c>
      <c r="B151" s="26">
        <v>6855950617</v>
      </c>
      <c r="C151" s="27" t="s">
        <v>301</v>
      </c>
      <c r="D151" s="27" t="s">
        <v>302</v>
      </c>
      <c r="E151" s="28">
        <v>20180518</v>
      </c>
      <c r="F151" s="26">
        <v>240</v>
      </c>
      <c r="G151" s="24">
        <f>VLOOKUP(B151:B352,[1]原始电量表!C$1:J$65536,8,0)</f>
        <v>24629</v>
      </c>
      <c r="H151" s="25">
        <f t="shared" si="29"/>
        <v>15612.3231</v>
      </c>
      <c r="I151" s="36">
        <f t="shared" si="30"/>
        <v>10686.5231</v>
      </c>
      <c r="J151" s="37">
        <f t="shared" si="31"/>
        <v>2462.9</v>
      </c>
      <c r="K151" s="37">
        <f t="shared" si="32"/>
        <v>2462.9</v>
      </c>
    </row>
    <row r="152" s="1" customFormat="1" spans="1:11">
      <c r="A152" s="20">
        <v>147</v>
      </c>
      <c r="B152" s="26">
        <v>6855950952</v>
      </c>
      <c r="C152" s="29" t="s">
        <v>303</v>
      </c>
      <c r="D152" s="27" t="s">
        <v>302</v>
      </c>
      <c r="E152" s="28">
        <v>20180518</v>
      </c>
      <c r="F152" s="26">
        <v>60</v>
      </c>
      <c r="G152" s="24">
        <f>VLOOKUP(B152:B353,[1]原始电量表!C$1:J$65536,8,0)</f>
        <v>3662</v>
      </c>
      <c r="H152" s="25">
        <f t="shared" si="29"/>
        <v>2321.3418</v>
      </c>
      <c r="I152" s="36">
        <f t="shared" si="30"/>
        <v>1588.9418</v>
      </c>
      <c r="J152" s="37">
        <f t="shared" si="31"/>
        <v>366.2</v>
      </c>
      <c r="K152" s="37">
        <f t="shared" si="32"/>
        <v>366.2</v>
      </c>
    </row>
    <row r="153" s="4" customFormat="1" ht="24" spans="1:11">
      <c r="A153" s="50">
        <v>148</v>
      </c>
      <c r="B153" s="51" t="s">
        <v>304</v>
      </c>
      <c r="C153" s="52" t="s">
        <v>305</v>
      </c>
      <c r="D153" s="52" t="s">
        <v>306</v>
      </c>
      <c r="E153" s="53" t="s">
        <v>307</v>
      </c>
      <c r="F153" s="54">
        <v>35</v>
      </c>
      <c r="G153" s="24">
        <v>3035</v>
      </c>
      <c r="H153" s="25">
        <f t="shared" si="29"/>
        <v>1923.8865</v>
      </c>
      <c r="I153" s="36">
        <f t="shared" si="30"/>
        <v>1316.8865</v>
      </c>
      <c r="J153" s="37">
        <f t="shared" si="31"/>
        <v>303.5</v>
      </c>
      <c r="K153" s="37">
        <f t="shared" si="32"/>
        <v>303.5</v>
      </c>
    </row>
    <row r="154" s="1" customFormat="1" spans="1:11">
      <c r="A154" s="20">
        <v>149</v>
      </c>
      <c r="B154" s="31">
        <v>6858165830</v>
      </c>
      <c r="C154" s="29" t="s">
        <v>308</v>
      </c>
      <c r="D154" s="27" t="s">
        <v>309</v>
      </c>
      <c r="E154" s="27" t="s">
        <v>310</v>
      </c>
      <c r="F154" s="31">
        <v>20</v>
      </c>
      <c r="G154" s="24">
        <f>VLOOKUP(B154:B355,[1]原始电量表!C$1:J$65536,8,0)</f>
        <v>2113</v>
      </c>
      <c r="H154" s="25">
        <f t="shared" si="29"/>
        <v>1339.4307</v>
      </c>
      <c r="I154" s="36">
        <f t="shared" si="30"/>
        <v>916.8307</v>
      </c>
      <c r="J154" s="37">
        <f t="shared" si="31"/>
        <v>211.3</v>
      </c>
      <c r="K154" s="37">
        <f t="shared" si="32"/>
        <v>211.3</v>
      </c>
    </row>
    <row r="155" s="1" customFormat="1" spans="1:11">
      <c r="A155" s="20">
        <v>150</v>
      </c>
      <c r="B155" s="26">
        <v>6845254631</v>
      </c>
      <c r="C155" s="27" t="s">
        <v>311</v>
      </c>
      <c r="D155" s="27" t="s">
        <v>312</v>
      </c>
      <c r="E155" s="28">
        <v>20171124</v>
      </c>
      <c r="F155" s="26">
        <v>40</v>
      </c>
      <c r="G155" s="24">
        <f>VLOOKUP(B155:B356,[1]原始电量表!C$1:J$65536,8,0)</f>
        <v>2049</v>
      </c>
      <c r="H155" s="25">
        <f t="shared" si="29"/>
        <v>1298.8611</v>
      </c>
      <c r="I155" s="36">
        <f t="shared" si="30"/>
        <v>889.0611</v>
      </c>
      <c r="J155" s="37">
        <f t="shared" si="31"/>
        <v>204.9</v>
      </c>
      <c r="K155" s="37">
        <f t="shared" si="32"/>
        <v>204.9</v>
      </c>
    </row>
    <row r="156" s="1" customFormat="1" spans="1:11">
      <c r="A156" s="20">
        <v>151</v>
      </c>
      <c r="B156" s="26">
        <v>6837041041</v>
      </c>
      <c r="C156" s="27" t="s">
        <v>313</v>
      </c>
      <c r="D156" s="27" t="s">
        <v>314</v>
      </c>
      <c r="E156" s="28">
        <v>20170626</v>
      </c>
      <c r="F156" s="26">
        <v>70</v>
      </c>
      <c r="G156" s="24">
        <f>VLOOKUP(B156:B357,[1]原始电量表!C$1:J$65536,8,0)</f>
        <v>7705</v>
      </c>
      <c r="H156" s="25">
        <f t="shared" si="29"/>
        <v>3343.1995</v>
      </c>
      <c r="I156" s="36">
        <f t="shared" si="30"/>
        <v>3343.1995</v>
      </c>
      <c r="J156" s="37">
        <v>0</v>
      </c>
      <c r="K156" s="37">
        <v>0</v>
      </c>
    </row>
    <row r="157" s="1" customFormat="1" spans="1:11">
      <c r="A157" s="20">
        <v>152</v>
      </c>
      <c r="B157" s="26">
        <v>6847978739</v>
      </c>
      <c r="C157" s="27" t="s">
        <v>315</v>
      </c>
      <c r="D157" s="27" t="s">
        <v>316</v>
      </c>
      <c r="E157" s="28">
        <v>20171219</v>
      </c>
      <c r="F157" s="26">
        <v>40</v>
      </c>
      <c r="G157" s="24">
        <f>VLOOKUP(B157:B358,[1]原始电量表!C$1:J$65536,8,0)</f>
        <v>4526</v>
      </c>
      <c r="H157" s="25">
        <f t="shared" si="29"/>
        <v>2869.0314</v>
      </c>
      <c r="I157" s="36">
        <f t="shared" si="30"/>
        <v>1963.8314</v>
      </c>
      <c r="J157" s="37">
        <f t="shared" ref="J157:J165" si="33">G157*0.1</f>
        <v>452.6</v>
      </c>
      <c r="K157" s="37">
        <f t="shared" ref="K157:K165" si="34">G157*0.1</f>
        <v>452.6</v>
      </c>
    </row>
    <row r="158" s="4" customFormat="1" ht="24" spans="1:11">
      <c r="A158" s="50">
        <v>153</v>
      </c>
      <c r="B158" s="51" t="s">
        <v>317</v>
      </c>
      <c r="C158" s="52" t="s">
        <v>318</v>
      </c>
      <c r="D158" s="52" t="s">
        <v>319</v>
      </c>
      <c r="E158" s="53" t="s">
        <v>320</v>
      </c>
      <c r="F158" s="54">
        <v>40</v>
      </c>
      <c r="G158" s="24">
        <v>3878</v>
      </c>
      <c r="H158" s="25">
        <f t="shared" si="29"/>
        <v>2458.2642</v>
      </c>
      <c r="I158" s="36">
        <f t="shared" si="30"/>
        <v>1682.6642</v>
      </c>
      <c r="J158" s="37">
        <f t="shared" si="33"/>
        <v>387.8</v>
      </c>
      <c r="K158" s="37">
        <f t="shared" si="34"/>
        <v>387.8</v>
      </c>
    </row>
    <row r="159" s="1" customFormat="1" spans="1:11">
      <c r="A159" s="20">
        <v>154</v>
      </c>
      <c r="B159" s="26">
        <v>6837028330</v>
      </c>
      <c r="C159" s="27" t="s">
        <v>321</v>
      </c>
      <c r="D159" s="27" t="s">
        <v>322</v>
      </c>
      <c r="E159" s="28">
        <v>20170626</v>
      </c>
      <c r="F159" s="26">
        <v>55</v>
      </c>
      <c r="G159" s="24">
        <f>VLOOKUP(B159:B360,[1]原始电量表!C$1:J$65536,8,0)</f>
        <v>5453</v>
      </c>
      <c r="H159" s="25">
        <f t="shared" si="29"/>
        <v>2366.0567</v>
      </c>
      <c r="I159" s="36">
        <f t="shared" si="30"/>
        <v>2366.0567</v>
      </c>
      <c r="J159" s="37">
        <v>0</v>
      </c>
      <c r="K159" s="37">
        <v>0</v>
      </c>
    </row>
    <row r="160" s="1" customFormat="1" spans="1:11">
      <c r="A160" s="20">
        <v>155</v>
      </c>
      <c r="B160" s="26">
        <v>6863579527</v>
      </c>
      <c r="C160" s="27" t="s">
        <v>323</v>
      </c>
      <c r="D160" s="27" t="s">
        <v>324</v>
      </c>
      <c r="E160" s="28">
        <v>20181012</v>
      </c>
      <c r="F160" s="26">
        <v>60</v>
      </c>
      <c r="G160" s="24">
        <f>VLOOKUP(B160:B361,[1]原始电量表!C$1:J$65536,8,0)</f>
        <v>4166</v>
      </c>
      <c r="H160" s="25">
        <f t="shared" si="29"/>
        <v>2640.8274</v>
      </c>
      <c r="I160" s="36">
        <f t="shared" si="30"/>
        <v>1807.6274</v>
      </c>
      <c r="J160" s="37">
        <f t="shared" si="33"/>
        <v>416.6</v>
      </c>
      <c r="K160" s="37">
        <f t="shared" si="34"/>
        <v>416.6</v>
      </c>
    </row>
    <row r="161" s="1" customFormat="1" spans="1:11">
      <c r="A161" s="20">
        <v>156</v>
      </c>
      <c r="B161" s="31">
        <v>6853670142</v>
      </c>
      <c r="C161" s="29" t="s">
        <v>325</v>
      </c>
      <c r="D161" s="27" t="s">
        <v>326</v>
      </c>
      <c r="E161" s="27" t="s">
        <v>327</v>
      </c>
      <c r="F161" s="31">
        <v>50</v>
      </c>
      <c r="G161" s="24">
        <f>VLOOKUP(B161:B362,[1]原始电量表!C$1:J$65536,8,0)</f>
        <v>5315</v>
      </c>
      <c r="H161" s="25">
        <f t="shared" si="29"/>
        <v>3369.1785</v>
      </c>
      <c r="I161" s="36">
        <f t="shared" si="30"/>
        <v>2306.1785</v>
      </c>
      <c r="J161" s="37">
        <f t="shared" si="33"/>
        <v>531.5</v>
      </c>
      <c r="K161" s="37">
        <f t="shared" si="34"/>
        <v>531.5</v>
      </c>
    </row>
    <row r="162" s="1" customFormat="1" spans="1:11">
      <c r="A162" s="20">
        <v>157</v>
      </c>
      <c r="B162" s="26">
        <v>6853667588</v>
      </c>
      <c r="C162" s="27" t="s">
        <v>328</v>
      </c>
      <c r="D162" s="27" t="s">
        <v>329</v>
      </c>
      <c r="E162" s="28">
        <v>20180412</v>
      </c>
      <c r="F162" s="26">
        <v>58</v>
      </c>
      <c r="G162" s="24">
        <f>VLOOKUP(B162:B363,[1]原始电量表!C$1:J$65536,8,0)</f>
        <v>2752</v>
      </c>
      <c r="H162" s="25">
        <f t="shared" si="29"/>
        <v>1744.4928</v>
      </c>
      <c r="I162" s="36">
        <f t="shared" si="30"/>
        <v>1194.0928</v>
      </c>
      <c r="J162" s="37">
        <f t="shared" si="33"/>
        <v>275.2</v>
      </c>
      <c r="K162" s="37">
        <f t="shared" si="34"/>
        <v>275.2</v>
      </c>
    </row>
    <row r="163" s="1" customFormat="1" spans="1:11">
      <c r="A163" s="20">
        <v>158</v>
      </c>
      <c r="B163" s="31">
        <v>6856111743</v>
      </c>
      <c r="C163" s="29" t="s">
        <v>330</v>
      </c>
      <c r="D163" s="27" t="s">
        <v>331</v>
      </c>
      <c r="E163" s="27" t="s">
        <v>332</v>
      </c>
      <c r="F163" s="31">
        <v>80</v>
      </c>
      <c r="G163" s="24">
        <f>VLOOKUP(B163:B364,[1]原始电量表!C$1:J$65536,8,0)</f>
        <v>8488</v>
      </c>
      <c r="H163" s="25">
        <f t="shared" si="29"/>
        <v>5380.5432</v>
      </c>
      <c r="I163" s="36">
        <f t="shared" si="30"/>
        <v>3682.9432</v>
      </c>
      <c r="J163" s="37">
        <f t="shared" si="33"/>
        <v>848.8</v>
      </c>
      <c r="K163" s="37">
        <f t="shared" si="34"/>
        <v>848.8</v>
      </c>
    </row>
    <row r="164" s="1" customFormat="1" spans="1:11">
      <c r="A164" s="20">
        <v>159</v>
      </c>
      <c r="B164" s="31">
        <v>6856876615</v>
      </c>
      <c r="C164" s="29" t="s">
        <v>333</v>
      </c>
      <c r="D164" s="27" t="s">
        <v>334</v>
      </c>
      <c r="E164" s="27" t="s">
        <v>335</v>
      </c>
      <c r="F164" s="31">
        <v>80</v>
      </c>
      <c r="G164" s="24">
        <f>VLOOKUP(B164:B365,[1]原始电量表!C$1:J$65536,8,0)</f>
        <v>9255</v>
      </c>
      <c r="H164" s="25">
        <f t="shared" si="29"/>
        <v>5866.7445</v>
      </c>
      <c r="I164" s="36">
        <f t="shared" si="30"/>
        <v>4015.7445</v>
      </c>
      <c r="J164" s="37">
        <f t="shared" si="33"/>
        <v>925.5</v>
      </c>
      <c r="K164" s="37">
        <f t="shared" si="34"/>
        <v>925.5</v>
      </c>
    </row>
    <row r="165" s="1" customFormat="1" spans="1:11">
      <c r="A165" s="20">
        <v>160</v>
      </c>
      <c r="B165" s="31">
        <v>6853009870</v>
      </c>
      <c r="C165" s="29" t="s">
        <v>336</v>
      </c>
      <c r="D165" s="27" t="s">
        <v>337</v>
      </c>
      <c r="E165" s="27" t="s">
        <v>338</v>
      </c>
      <c r="F165" s="31">
        <v>66</v>
      </c>
      <c r="G165" s="24">
        <f>VLOOKUP(B165:B366,[1]原始电量表!C$1:J$65536,8,0)</f>
        <v>6574</v>
      </c>
      <c r="H165" s="25">
        <f t="shared" si="29"/>
        <v>4167.2586</v>
      </c>
      <c r="I165" s="36">
        <f t="shared" si="30"/>
        <v>2852.4586</v>
      </c>
      <c r="J165" s="37">
        <f t="shared" si="33"/>
        <v>657.4</v>
      </c>
      <c r="K165" s="37">
        <f t="shared" si="34"/>
        <v>657.4</v>
      </c>
    </row>
    <row r="166" s="1" customFormat="1" spans="1:11">
      <c r="A166" s="20">
        <v>161</v>
      </c>
      <c r="B166" s="26">
        <v>6835985882</v>
      </c>
      <c r="C166" s="27" t="s">
        <v>199</v>
      </c>
      <c r="D166" s="27" t="s">
        <v>339</v>
      </c>
      <c r="E166" s="28">
        <v>20170613</v>
      </c>
      <c r="F166" s="26">
        <v>120</v>
      </c>
      <c r="G166" s="24">
        <f>VLOOKUP(B166:B367,[1]原始电量表!C$1:J$65536,8,0)</f>
        <v>13589</v>
      </c>
      <c r="H166" s="25">
        <f t="shared" si="29"/>
        <v>5896.2671</v>
      </c>
      <c r="I166" s="36">
        <f t="shared" si="30"/>
        <v>5896.2671</v>
      </c>
      <c r="J166" s="37">
        <v>0</v>
      </c>
      <c r="K166" s="37">
        <v>0</v>
      </c>
    </row>
    <row r="167" s="1" customFormat="1" spans="1:11">
      <c r="A167" s="20">
        <v>162</v>
      </c>
      <c r="B167" s="31">
        <v>6855914992</v>
      </c>
      <c r="C167" s="29" t="s">
        <v>340</v>
      </c>
      <c r="D167" s="27" t="s">
        <v>341</v>
      </c>
      <c r="E167" s="27" t="s">
        <v>342</v>
      </c>
      <c r="F167" s="31">
        <v>52</v>
      </c>
      <c r="G167" s="24">
        <f>VLOOKUP(B167:B368,[1]原始电量表!C$1:J$65536,8,0)</f>
        <v>5936</v>
      </c>
      <c r="H167" s="25">
        <f t="shared" si="29"/>
        <v>3762.8304</v>
      </c>
      <c r="I167" s="36">
        <f t="shared" si="30"/>
        <v>2575.6304</v>
      </c>
      <c r="J167" s="37">
        <f t="shared" ref="J167:J171" si="35">G167*0.1</f>
        <v>593.6</v>
      </c>
      <c r="K167" s="37">
        <f t="shared" ref="K167:K171" si="36">G167*0.1</f>
        <v>593.6</v>
      </c>
    </row>
    <row r="168" s="1" customFormat="1" spans="1:11">
      <c r="A168" s="20">
        <v>163</v>
      </c>
      <c r="B168" s="26">
        <v>6837185196</v>
      </c>
      <c r="C168" s="27" t="s">
        <v>343</v>
      </c>
      <c r="D168" s="27" t="s">
        <v>344</v>
      </c>
      <c r="E168" s="28">
        <v>20170628</v>
      </c>
      <c r="F168" s="26">
        <v>60</v>
      </c>
      <c r="G168" s="24">
        <f>VLOOKUP(B168:B369,[1]原始电量表!C$1:J$65536,8,0)</f>
        <v>6724</v>
      </c>
      <c r="H168" s="25">
        <f t="shared" si="29"/>
        <v>2917.5436</v>
      </c>
      <c r="I168" s="36">
        <f t="shared" si="30"/>
        <v>2917.5436</v>
      </c>
      <c r="J168" s="37">
        <v>0</v>
      </c>
      <c r="K168" s="37">
        <v>0</v>
      </c>
    </row>
    <row r="169" s="1" customFormat="1" spans="1:11">
      <c r="A169" s="20">
        <v>164</v>
      </c>
      <c r="B169" s="31">
        <v>6853065324</v>
      </c>
      <c r="C169" s="29" t="s">
        <v>345</v>
      </c>
      <c r="D169" s="27" t="s">
        <v>346</v>
      </c>
      <c r="E169" s="27" t="s">
        <v>338</v>
      </c>
      <c r="F169" s="31">
        <v>86</v>
      </c>
      <c r="G169" s="26">
        <f>VLOOKUP(B169:B370,[1]原始电量表!C$1:J$65536,8,0)</f>
        <v>8895</v>
      </c>
      <c r="H169" s="25">
        <f t="shared" si="29"/>
        <v>5638.5405</v>
      </c>
      <c r="I169" s="36">
        <f t="shared" si="30"/>
        <v>3859.5405</v>
      </c>
      <c r="J169" s="43">
        <f t="shared" si="35"/>
        <v>889.5</v>
      </c>
      <c r="K169" s="43">
        <f t="shared" si="36"/>
        <v>889.5</v>
      </c>
    </row>
    <row r="170" s="1" customFormat="1" spans="1:11">
      <c r="A170" s="20">
        <v>165</v>
      </c>
      <c r="B170" s="31">
        <v>6855946829</v>
      </c>
      <c r="C170" s="29" t="s">
        <v>347</v>
      </c>
      <c r="D170" s="27" t="s">
        <v>348</v>
      </c>
      <c r="E170" s="27" t="s">
        <v>342</v>
      </c>
      <c r="F170" s="31">
        <v>66</v>
      </c>
      <c r="G170" s="24">
        <f>VLOOKUP(B170:B371,[1]原始电量表!C$1:J$65536,8,0)</f>
        <v>6728</v>
      </c>
      <c r="H170" s="25">
        <f t="shared" si="29"/>
        <v>4264.8792</v>
      </c>
      <c r="I170" s="36">
        <f t="shared" si="30"/>
        <v>2919.2792</v>
      </c>
      <c r="J170" s="37">
        <f t="shared" si="35"/>
        <v>672.8</v>
      </c>
      <c r="K170" s="37">
        <f t="shared" si="36"/>
        <v>672.8</v>
      </c>
    </row>
    <row r="171" s="1" customFormat="1" spans="1:11">
      <c r="A171" s="20">
        <v>166</v>
      </c>
      <c r="B171" s="31">
        <v>6856873212</v>
      </c>
      <c r="C171" s="29" t="s">
        <v>349</v>
      </c>
      <c r="D171" s="27" t="s">
        <v>350</v>
      </c>
      <c r="E171" s="27" t="s">
        <v>335</v>
      </c>
      <c r="F171" s="31">
        <v>60</v>
      </c>
      <c r="G171" s="24">
        <f>VLOOKUP(B171:B372,[1]原始电量表!C$1:J$65536,8,0)</f>
        <v>7144</v>
      </c>
      <c r="H171" s="25">
        <f t="shared" si="29"/>
        <v>4528.5816</v>
      </c>
      <c r="I171" s="36">
        <f t="shared" si="30"/>
        <v>3099.7816</v>
      </c>
      <c r="J171" s="37">
        <f t="shared" si="35"/>
        <v>714.4</v>
      </c>
      <c r="K171" s="37">
        <f t="shared" si="36"/>
        <v>714.4</v>
      </c>
    </row>
    <row r="172" s="1" customFormat="1" spans="1:11">
      <c r="A172" s="20">
        <v>167</v>
      </c>
      <c r="B172" s="26">
        <v>6836756959</v>
      </c>
      <c r="C172" s="27" t="s">
        <v>351</v>
      </c>
      <c r="D172" s="27" t="s">
        <v>352</v>
      </c>
      <c r="E172" s="28">
        <v>20170620</v>
      </c>
      <c r="F172" s="26">
        <v>60</v>
      </c>
      <c r="G172" s="24">
        <f>VLOOKUP(B172:B373,[1]原始电量表!C$1:J$65536,8,0)</f>
        <v>5761</v>
      </c>
      <c r="H172" s="25">
        <f t="shared" si="29"/>
        <v>2499.6979</v>
      </c>
      <c r="I172" s="36">
        <f t="shared" si="30"/>
        <v>2499.6979</v>
      </c>
      <c r="J172" s="37">
        <v>0</v>
      </c>
      <c r="K172" s="37">
        <v>0</v>
      </c>
    </row>
    <row r="173" s="1" customFormat="1" spans="1:11">
      <c r="A173" s="20">
        <v>168</v>
      </c>
      <c r="B173" s="31">
        <v>6855908111</v>
      </c>
      <c r="C173" s="29" t="s">
        <v>353</v>
      </c>
      <c r="D173" s="27" t="s">
        <v>354</v>
      </c>
      <c r="E173" s="27" t="s">
        <v>342</v>
      </c>
      <c r="F173" s="31">
        <v>44</v>
      </c>
      <c r="G173" s="24">
        <f>VLOOKUP(B173:B374,[1]原始电量表!C$1:J$65536,8,0)</f>
        <v>5281</v>
      </c>
      <c r="H173" s="25">
        <f t="shared" si="29"/>
        <v>3347.6259</v>
      </c>
      <c r="I173" s="36">
        <f t="shared" si="30"/>
        <v>2291.4259</v>
      </c>
      <c r="J173" s="37">
        <f t="shared" ref="J173:J175" si="37">G173*0.1</f>
        <v>528.1</v>
      </c>
      <c r="K173" s="37">
        <f t="shared" ref="K173:K175" si="38">G173*0.1</f>
        <v>528.1</v>
      </c>
    </row>
    <row r="174" s="1" customFormat="1" spans="1:11">
      <c r="A174" s="20">
        <v>169</v>
      </c>
      <c r="B174" s="31">
        <v>6859176819</v>
      </c>
      <c r="C174" s="29" t="s">
        <v>355</v>
      </c>
      <c r="D174" s="27" t="s">
        <v>356</v>
      </c>
      <c r="E174" s="27" t="s">
        <v>357</v>
      </c>
      <c r="F174" s="31">
        <v>75</v>
      </c>
      <c r="G174" s="24">
        <f>VLOOKUP(B174:B375,[1]原始电量表!C$1:J$65536,8,0)</f>
        <v>7283</v>
      </c>
      <c r="H174" s="25">
        <f t="shared" si="29"/>
        <v>4616.6937</v>
      </c>
      <c r="I174" s="36">
        <f t="shared" si="30"/>
        <v>3160.0937</v>
      </c>
      <c r="J174" s="37">
        <f t="shared" si="37"/>
        <v>728.3</v>
      </c>
      <c r="K174" s="37">
        <f t="shared" si="38"/>
        <v>728.3</v>
      </c>
    </row>
    <row r="175" s="1" customFormat="1" spans="1:11">
      <c r="A175" s="20">
        <v>170</v>
      </c>
      <c r="B175" s="31">
        <v>6855900465</v>
      </c>
      <c r="C175" s="29" t="s">
        <v>358</v>
      </c>
      <c r="D175" s="27" t="s">
        <v>359</v>
      </c>
      <c r="E175" s="27" t="s">
        <v>342</v>
      </c>
      <c r="F175" s="31">
        <v>110</v>
      </c>
      <c r="G175" s="24">
        <f>VLOOKUP(B175:B376,[1]原始电量表!C$1:J$65536,8,0)</f>
        <v>9053</v>
      </c>
      <c r="H175" s="25">
        <f t="shared" si="29"/>
        <v>5738.6967</v>
      </c>
      <c r="I175" s="36">
        <f t="shared" si="30"/>
        <v>3928.0967</v>
      </c>
      <c r="J175" s="37">
        <f t="shared" si="37"/>
        <v>905.3</v>
      </c>
      <c r="K175" s="37">
        <f t="shared" si="38"/>
        <v>905.3</v>
      </c>
    </row>
    <row r="176" s="1" customFormat="1" spans="1:11">
      <c r="A176" s="20">
        <v>171</v>
      </c>
      <c r="B176" s="26">
        <v>6836756379</v>
      </c>
      <c r="C176" s="27" t="s">
        <v>360</v>
      </c>
      <c r="D176" s="27" t="s">
        <v>361</v>
      </c>
      <c r="E176" s="28">
        <v>20170620</v>
      </c>
      <c r="F176" s="26">
        <v>60</v>
      </c>
      <c r="G176" s="24">
        <f>VLOOKUP(B176:B377,[1]原始电量表!C$1:J$65536,8,0)</f>
        <v>6551</v>
      </c>
      <c r="H176" s="25">
        <f t="shared" si="29"/>
        <v>2842.4789</v>
      </c>
      <c r="I176" s="36">
        <f t="shared" si="30"/>
        <v>2842.4789</v>
      </c>
      <c r="J176" s="37">
        <v>0</v>
      </c>
      <c r="K176" s="37">
        <v>0</v>
      </c>
    </row>
    <row r="177" s="1" customFormat="1" spans="1:11">
      <c r="A177" s="20">
        <v>172</v>
      </c>
      <c r="B177" s="31">
        <v>6854366691</v>
      </c>
      <c r="C177" s="29" t="s">
        <v>362</v>
      </c>
      <c r="D177" s="27" t="s">
        <v>363</v>
      </c>
      <c r="E177" s="27" t="s">
        <v>364</v>
      </c>
      <c r="F177" s="31">
        <v>47</v>
      </c>
      <c r="G177" s="24">
        <f>VLOOKUP(B177:B378,[1]原始电量表!C$1:J$65536,8,0)</f>
        <v>4983</v>
      </c>
      <c r="H177" s="25">
        <f t="shared" si="29"/>
        <v>3158.7237</v>
      </c>
      <c r="I177" s="36">
        <f t="shared" si="30"/>
        <v>2162.1237</v>
      </c>
      <c r="J177" s="37">
        <f t="shared" ref="J177:J184" si="39">G177*0.1</f>
        <v>498.3</v>
      </c>
      <c r="K177" s="37">
        <f t="shared" ref="K177:K184" si="40">G177*0.1</f>
        <v>498.3</v>
      </c>
    </row>
    <row r="178" s="4" customFormat="1" spans="1:11">
      <c r="A178" s="50">
        <v>173</v>
      </c>
      <c r="B178" s="51" t="s">
        <v>365</v>
      </c>
      <c r="C178" s="52" t="s">
        <v>366</v>
      </c>
      <c r="D178" s="52" t="s">
        <v>367</v>
      </c>
      <c r="E178" s="53" t="s">
        <v>342</v>
      </c>
      <c r="F178" s="54">
        <v>100</v>
      </c>
      <c r="G178" s="24">
        <v>9945</v>
      </c>
      <c r="H178" s="25">
        <f t="shared" si="29"/>
        <v>6304.1355</v>
      </c>
      <c r="I178" s="36">
        <f t="shared" si="30"/>
        <v>4315.1355</v>
      </c>
      <c r="J178" s="37">
        <f t="shared" si="39"/>
        <v>994.5</v>
      </c>
      <c r="K178" s="37">
        <f t="shared" si="40"/>
        <v>994.5</v>
      </c>
    </row>
    <row r="179" s="1" customFormat="1" spans="1:11">
      <c r="A179" s="20">
        <v>174</v>
      </c>
      <c r="B179" s="31">
        <v>6857436652</v>
      </c>
      <c r="C179" s="29" t="s">
        <v>368</v>
      </c>
      <c r="D179" s="27" t="s">
        <v>369</v>
      </c>
      <c r="E179" s="27" t="s">
        <v>370</v>
      </c>
      <c r="F179" s="31">
        <v>58</v>
      </c>
      <c r="G179" s="24">
        <f>VLOOKUP(B179:B380,[1]原始电量表!C$1:J$65536,8,0)</f>
        <v>5088</v>
      </c>
      <c r="H179" s="25">
        <f t="shared" si="29"/>
        <v>3225.2832</v>
      </c>
      <c r="I179" s="36">
        <f t="shared" si="30"/>
        <v>2207.6832</v>
      </c>
      <c r="J179" s="37">
        <f t="shared" si="39"/>
        <v>508.8</v>
      </c>
      <c r="K179" s="37">
        <f t="shared" si="40"/>
        <v>508.8</v>
      </c>
    </row>
    <row r="180" s="1" customFormat="1" spans="1:11">
      <c r="A180" s="20">
        <v>175</v>
      </c>
      <c r="B180" s="31">
        <v>6855911456</v>
      </c>
      <c r="C180" s="29" t="s">
        <v>371</v>
      </c>
      <c r="D180" s="27" t="s">
        <v>372</v>
      </c>
      <c r="E180" s="27" t="s">
        <v>342</v>
      </c>
      <c r="F180" s="31">
        <v>39</v>
      </c>
      <c r="G180" s="24">
        <f>VLOOKUP(B180:B381,[1]原始电量表!C$1:J$65536,8,0)</f>
        <v>4553</v>
      </c>
      <c r="H180" s="25">
        <f t="shared" si="29"/>
        <v>2886.1467</v>
      </c>
      <c r="I180" s="36">
        <f t="shared" si="30"/>
        <v>1975.5467</v>
      </c>
      <c r="J180" s="37">
        <f t="shared" si="39"/>
        <v>455.3</v>
      </c>
      <c r="K180" s="37">
        <f t="shared" si="40"/>
        <v>455.3</v>
      </c>
    </row>
    <row r="181" s="1" customFormat="1" spans="1:11">
      <c r="A181" s="20">
        <v>176</v>
      </c>
      <c r="B181" s="31">
        <v>6855916233</v>
      </c>
      <c r="C181" s="29" t="s">
        <v>373</v>
      </c>
      <c r="D181" s="27" t="s">
        <v>374</v>
      </c>
      <c r="E181" s="27" t="s">
        <v>342</v>
      </c>
      <c r="F181" s="31">
        <v>39</v>
      </c>
      <c r="G181" s="24">
        <f>VLOOKUP(B181:B382,[1]原始电量表!C$1:J$65536,8,0)</f>
        <v>6131</v>
      </c>
      <c r="H181" s="25">
        <f t="shared" si="29"/>
        <v>3886.4409</v>
      </c>
      <c r="I181" s="36">
        <f t="shared" si="30"/>
        <v>2660.2409</v>
      </c>
      <c r="J181" s="37">
        <f t="shared" si="39"/>
        <v>613.1</v>
      </c>
      <c r="K181" s="37">
        <f t="shared" si="40"/>
        <v>613.1</v>
      </c>
    </row>
    <row r="182" s="1" customFormat="1" spans="1:11">
      <c r="A182" s="20">
        <v>177</v>
      </c>
      <c r="B182" s="26">
        <v>6852242038</v>
      </c>
      <c r="C182" s="27" t="s">
        <v>375</v>
      </c>
      <c r="D182" s="27" t="s">
        <v>376</v>
      </c>
      <c r="E182" s="28">
        <v>20180320</v>
      </c>
      <c r="F182" s="26">
        <v>100</v>
      </c>
      <c r="G182" s="24">
        <f>VLOOKUP(B182:B383,[1]原始电量表!C$1:J$65536,8,0)</f>
        <v>1582</v>
      </c>
      <c r="H182" s="25">
        <f t="shared" si="29"/>
        <v>1002.8298</v>
      </c>
      <c r="I182" s="36">
        <f t="shared" si="30"/>
        <v>686.4298</v>
      </c>
      <c r="J182" s="37">
        <f t="shared" si="39"/>
        <v>158.2</v>
      </c>
      <c r="K182" s="37">
        <f t="shared" si="40"/>
        <v>158.2</v>
      </c>
    </row>
    <row r="183" s="1" customFormat="1" spans="1:11">
      <c r="A183" s="20">
        <v>178</v>
      </c>
      <c r="B183" s="31">
        <v>6859232773</v>
      </c>
      <c r="C183" s="29" t="s">
        <v>377</v>
      </c>
      <c r="D183" s="27" t="s">
        <v>378</v>
      </c>
      <c r="E183" s="27" t="s">
        <v>379</v>
      </c>
      <c r="F183" s="31">
        <v>66</v>
      </c>
      <c r="G183" s="24">
        <f>VLOOKUP(B183:B384,[1]原始电量表!C$1:J$65536,8,0)</f>
        <v>8676</v>
      </c>
      <c r="H183" s="25">
        <f t="shared" si="29"/>
        <v>5499.7164</v>
      </c>
      <c r="I183" s="36">
        <f t="shared" si="30"/>
        <v>3764.5164</v>
      </c>
      <c r="J183" s="37">
        <f t="shared" si="39"/>
        <v>867.6</v>
      </c>
      <c r="K183" s="37">
        <f t="shared" si="40"/>
        <v>867.6</v>
      </c>
    </row>
    <row r="184" s="1" customFormat="1" spans="1:11">
      <c r="A184" s="20">
        <v>179</v>
      </c>
      <c r="B184" s="31">
        <v>6855918167</v>
      </c>
      <c r="C184" s="29" t="s">
        <v>380</v>
      </c>
      <c r="D184" s="27" t="s">
        <v>381</v>
      </c>
      <c r="E184" s="27" t="s">
        <v>342</v>
      </c>
      <c r="F184" s="31">
        <v>43</v>
      </c>
      <c r="G184" s="24">
        <f>VLOOKUP(B184:B385,[1]原始电量表!C$1:J$65536,8,0)</f>
        <v>5149</v>
      </c>
      <c r="H184" s="25">
        <f t="shared" si="29"/>
        <v>3263.9511</v>
      </c>
      <c r="I184" s="36">
        <f t="shared" si="30"/>
        <v>2234.1511</v>
      </c>
      <c r="J184" s="37">
        <f t="shared" si="39"/>
        <v>514.9</v>
      </c>
      <c r="K184" s="37">
        <f t="shared" si="40"/>
        <v>514.9</v>
      </c>
    </row>
    <row r="185" s="1" customFormat="1" spans="1:11">
      <c r="A185" s="20">
        <v>180</v>
      </c>
      <c r="B185" s="26">
        <v>6836940174</v>
      </c>
      <c r="C185" s="27" t="s">
        <v>382</v>
      </c>
      <c r="D185" s="27" t="s">
        <v>383</v>
      </c>
      <c r="E185" s="28">
        <v>20170622</v>
      </c>
      <c r="F185" s="26">
        <v>201.6</v>
      </c>
      <c r="G185" s="24">
        <f>VLOOKUP(B185:B386,[1]原始电量表!C$1:J$65536,8,0)</f>
        <v>22692</v>
      </c>
      <c r="H185" s="25">
        <f t="shared" si="29"/>
        <v>9846.0588</v>
      </c>
      <c r="I185" s="36">
        <f t="shared" si="30"/>
        <v>9846.0588</v>
      </c>
      <c r="J185" s="37">
        <v>0</v>
      </c>
      <c r="K185" s="37">
        <v>0</v>
      </c>
    </row>
    <row r="186" s="1" customFormat="1" spans="1:11">
      <c r="A186" s="20">
        <v>181</v>
      </c>
      <c r="B186" s="26">
        <v>6836938366</v>
      </c>
      <c r="C186" s="27" t="s">
        <v>384</v>
      </c>
      <c r="D186" s="27" t="s">
        <v>383</v>
      </c>
      <c r="E186" s="28">
        <v>20170622</v>
      </c>
      <c r="F186" s="26">
        <v>201.6</v>
      </c>
      <c r="G186" s="24">
        <f>VLOOKUP(B186:B387,[1]原始电量表!C$1:J$65536,8,0)</f>
        <v>18649</v>
      </c>
      <c r="H186" s="25">
        <f t="shared" si="29"/>
        <v>8091.8011</v>
      </c>
      <c r="I186" s="36">
        <f t="shared" si="30"/>
        <v>8091.8011</v>
      </c>
      <c r="J186" s="37">
        <v>0</v>
      </c>
      <c r="K186" s="37">
        <v>0</v>
      </c>
    </row>
    <row r="187" s="4" customFormat="1" spans="1:11">
      <c r="A187" s="50">
        <v>182</v>
      </c>
      <c r="B187" s="51" t="s">
        <v>385</v>
      </c>
      <c r="C187" s="52" t="s">
        <v>386</v>
      </c>
      <c r="D187" s="52" t="s">
        <v>387</v>
      </c>
      <c r="E187" s="53">
        <v>20161020</v>
      </c>
      <c r="F187" s="54">
        <v>162</v>
      </c>
      <c r="G187" s="24">
        <v>16199</v>
      </c>
      <c r="H187" s="25">
        <f t="shared" si="29"/>
        <v>7028.7461</v>
      </c>
      <c r="I187" s="36">
        <f t="shared" si="30"/>
        <v>7028.7461</v>
      </c>
      <c r="J187" s="37">
        <v>0</v>
      </c>
      <c r="K187" s="37">
        <v>0</v>
      </c>
    </row>
    <row r="188" s="1" customFormat="1" spans="1:11">
      <c r="A188" s="20">
        <v>183</v>
      </c>
      <c r="B188" s="31">
        <v>6855922737</v>
      </c>
      <c r="C188" s="29" t="s">
        <v>388</v>
      </c>
      <c r="D188" s="27" t="s">
        <v>389</v>
      </c>
      <c r="E188" s="27" t="s">
        <v>342</v>
      </c>
      <c r="F188" s="31">
        <v>85</v>
      </c>
      <c r="G188" s="24">
        <f>VLOOKUP(B188:B389,[1]原始电量表!C$1:J$65536,8,0)</f>
        <v>8354</v>
      </c>
      <c r="H188" s="25">
        <f t="shared" si="29"/>
        <v>5295.6006</v>
      </c>
      <c r="I188" s="36">
        <f t="shared" si="30"/>
        <v>3624.8006</v>
      </c>
      <c r="J188" s="37">
        <f t="shared" ref="J188:J198" si="41">G188*0.1</f>
        <v>835.4</v>
      </c>
      <c r="K188" s="37">
        <f t="shared" ref="K188:K198" si="42">G188*0.1</f>
        <v>835.4</v>
      </c>
    </row>
    <row r="189" s="1" customFormat="1" spans="1:11">
      <c r="A189" s="20">
        <v>184</v>
      </c>
      <c r="B189" s="26">
        <v>6836757444</v>
      </c>
      <c r="C189" s="27" t="s">
        <v>390</v>
      </c>
      <c r="D189" s="27" t="s">
        <v>391</v>
      </c>
      <c r="E189" s="28">
        <v>20170620</v>
      </c>
      <c r="F189" s="26">
        <v>70</v>
      </c>
      <c r="G189" s="24">
        <f>VLOOKUP(B189:B390,[1]原始电量表!C$1:J$65536,8,0)</f>
        <v>5693</v>
      </c>
      <c r="H189" s="25">
        <f t="shared" si="29"/>
        <v>2470.1927</v>
      </c>
      <c r="I189" s="36">
        <f t="shared" si="30"/>
        <v>2470.1927</v>
      </c>
      <c r="J189" s="37">
        <v>0</v>
      </c>
      <c r="K189" s="37">
        <v>0</v>
      </c>
    </row>
    <row r="190" s="4" customFormat="1" spans="1:11">
      <c r="A190" s="50">
        <v>185</v>
      </c>
      <c r="B190" s="51" t="s">
        <v>392</v>
      </c>
      <c r="C190" s="52" t="s">
        <v>393</v>
      </c>
      <c r="D190" s="52" t="s">
        <v>394</v>
      </c>
      <c r="E190" s="53" t="s">
        <v>364</v>
      </c>
      <c r="F190" s="54">
        <v>30</v>
      </c>
      <c r="G190" s="24">
        <v>2675</v>
      </c>
      <c r="H190" s="25">
        <f t="shared" si="29"/>
        <v>1695.6825</v>
      </c>
      <c r="I190" s="36">
        <f t="shared" si="30"/>
        <v>1160.6825</v>
      </c>
      <c r="J190" s="37">
        <f t="shared" si="41"/>
        <v>267.5</v>
      </c>
      <c r="K190" s="37">
        <f t="shared" si="42"/>
        <v>267.5</v>
      </c>
    </row>
    <row r="191" s="1" customFormat="1" spans="1:11">
      <c r="A191" s="20">
        <v>186</v>
      </c>
      <c r="B191" s="29">
        <v>6854369980</v>
      </c>
      <c r="C191" s="29" t="s">
        <v>395</v>
      </c>
      <c r="D191" s="27" t="s">
        <v>396</v>
      </c>
      <c r="E191" s="27" t="s">
        <v>364</v>
      </c>
      <c r="F191" s="31">
        <v>30</v>
      </c>
      <c r="G191" s="24">
        <f>VLOOKUP(B191:B392,[1]原始电量表!C$1:J$65536,8,0)</f>
        <v>3091</v>
      </c>
      <c r="H191" s="25">
        <f t="shared" si="29"/>
        <v>1959.3849</v>
      </c>
      <c r="I191" s="36">
        <f t="shared" si="30"/>
        <v>1341.1849</v>
      </c>
      <c r="J191" s="37">
        <f t="shared" si="41"/>
        <v>309.1</v>
      </c>
      <c r="K191" s="37">
        <f t="shared" si="42"/>
        <v>309.1</v>
      </c>
    </row>
    <row r="192" s="1" customFormat="1" spans="1:11">
      <c r="A192" s="20">
        <v>187</v>
      </c>
      <c r="B192" s="26">
        <v>6849637575</v>
      </c>
      <c r="C192" s="27" t="s">
        <v>397</v>
      </c>
      <c r="D192" s="27" t="s">
        <v>398</v>
      </c>
      <c r="E192" s="28">
        <v>20180116</v>
      </c>
      <c r="F192" s="26">
        <v>30</v>
      </c>
      <c r="G192" s="24">
        <f>VLOOKUP(B192:B393,[1]原始电量表!C$1:J$65536,8,0)</f>
        <v>1891</v>
      </c>
      <c r="H192" s="25">
        <f t="shared" si="29"/>
        <v>1198.7049</v>
      </c>
      <c r="I192" s="36">
        <f t="shared" si="30"/>
        <v>820.5049</v>
      </c>
      <c r="J192" s="37">
        <f t="shared" si="41"/>
        <v>189.1</v>
      </c>
      <c r="K192" s="37">
        <f t="shared" si="42"/>
        <v>189.1</v>
      </c>
    </row>
    <row r="193" s="1" customFormat="1" spans="1:11">
      <c r="A193" s="20">
        <v>188</v>
      </c>
      <c r="B193" s="26">
        <v>6847497629</v>
      </c>
      <c r="C193" s="27" t="s">
        <v>399</v>
      </c>
      <c r="D193" s="27" t="s">
        <v>400</v>
      </c>
      <c r="E193" s="28">
        <v>20171214</v>
      </c>
      <c r="F193" s="26">
        <v>40</v>
      </c>
      <c r="G193" s="24">
        <f>VLOOKUP(B193:B394,[1]原始电量表!C$1:J$65536,8,0)</f>
        <v>4211</v>
      </c>
      <c r="H193" s="25">
        <f t="shared" si="29"/>
        <v>2669.3529</v>
      </c>
      <c r="I193" s="36">
        <f t="shared" si="30"/>
        <v>1827.1529</v>
      </c>
      <c r="J193" s="37">
        <f t="shared" si="41"/>
        <v>421.1</v>
      </c>
      <c r="K193" s="37">
        <f t="shared" si="42"/>
        <v>421.1</v>
      </c>
    </row>
    <row r="194" s="1" customFormat="1" spans="1:11">
      <c r="A194" s="20">
        <v>189</v>
      </c>
      <c r="B194" s="26">
        <v>6854775529</v>
      </c>
      <c r="C194" s="27" t="s">
        <v>401</v>
      </c>
      <c r="D194" s="27" t="s">
        <v>402</v>
      </c>
      <c r="E194" s="28">
        <v>20180428</v>
      </c>
      <c r="F194" s="26">
        <v>27</v>
      </c>
      <c r="G194" s="24">
        <f>VLOOKUP(B194:B395,[1]原始电量表!C$1:J$65536,8,0)</f>
        <v>1758</v>
      </c>
      <c r="H194" s="25">
        <f t="shared" si="29"/>
        <v>1114.3962</v>
      </c>
      <c r="I194" s="36">
        <f t="shared" si="30"/>
        <v>762.7962</v>
      </c>
      <c r="J194" s="37">
        <f t="shared" si="41"/>
        <v>175.8</v>
      </c>
      <c r="K194" s="37">
        <f t="shared" si="42"/>
        <v>175.8</v>
      </c>
    </row>
    <row r="195" s="1" customFormat="1" spans="1:11">
      <c r="A195" s="20">
        <v>190</v>
      </c>
      <c r="B195" s="26">
        <v>6854485462</v>
      </c>
      <c r="C195" s="27" t="s">
        <v>403</v>
      </c>
      <c r="D195" s="27" t="s">
        <v>404</v>
      </c>
      <c r="E195" s="28">
        <v>20180425</v>
      </c>
      <c r="F195" s="26">
        <v>55</v>
      </c>
      <c r="G195" s="24">
        <f>VLOOKUP(B195:B396,[1]原始电量表!C$1:J$65536,8,0)</f>
        <v>6224</v>
      </c>
      <c r="H195" s="25">
        <f t="shared" si="29"/>
        <v>3945.3936</v>
      </c>
      <c r="I195" s="36">
        <f t="shared" si="30"/>
        <v>2700.5936</v>
      </c>
      <c r="J195" s="37">
        <f t="shared" si="41"/>
        <v>622.4</v>
      </c>
      <c r="K195" s="37">
        <f t="shared" si="42"/>
        <v>622.4</v>
      </c>
    </row>
    <row r="196" s="1" customFormat="1" spans="1:11">
      <c r="A196" s="20">
        <v>191</v>
      </c>
      <c r="B196" s="26">
        <v>6854485752</v>
      </c>
      <c r="C196" s="27" t="s">
        <v>405</v>
      </c>
      <c r="D196" s="27" t="s">
        <v>406</v>
      </c>
      <c r="E196" s="28">
        <v>20180426</v>
      </c>
      <c r="F196" s="26">
        <v>55</v>
      </c>
      <c r="G196" s="24">
        <f>VLOOKUP(B196:B397,[1]原始电量表!C$1:J$65536,8,0)</f>
        <v>6580</v>
      </c>
      <c r="H196" s="25">
        <f t="shared" si="29"/>
        <v>4171.062</v>
      </c>
      <c r="I196" s="36">
        <f t="shared" si="30"/>
        <v>2855.062</v>
      </c>
      <c r="J196" s="37">
        <f t="shared" si="41"/>
        <v>658</v>
      </c>
      <c r="K196" s="37">
        <f t="shared" si="42"/>
        <v>658</v>
      </c>
    </row>
    <row r="197" s="1" customFormat="1" spans="1:11">
      <c r="A197" s="20">
        <v>192</v>
      </c>
      <c r="B197" s="26">
        <v>6854485518</v>
      </c>
      <c r="C197" s="27" t="s">
        <v>407</v>
      </c>
      <c r="D197" s="27" t="s">
        <v>408</v>
      </c>
      <c r="E197" s="28">
        <v>20180426</v>
      </c>
      <c r="F197" s="26">
        <v>55</v>
      </c>
      <c r="G197" s="24">
        <f>VLOOKUP(B197:B398,[1]原始电量表!C$1:J$65536,8,0)</f>
        <v>6981</v>
      </c>
      <c r="H197" s="25">
        <f t="shared" si="29"/>
        <v>4425.2559</v>
      </c>
      <c r="I197" s="36">
        <f t="shared" si="30"/>
        <v>3029.0559</v>
      </c>
      <c r="J197" s="37">
        <f t="shared" si="41"/>
        <v>698.1</v>
      </c>
      <c r="K197" s="37">
        <f t="shared" si="42"/>
        <v>698.1</v>
      </c>
    </row>
    <row r="198" s="1" customFormat="1" spans="1:11">
      <c r="A198" s="20">
        <v>193</v>
      </c>
      <c r="B198" s="31">
        <v>6858538245</v>
      </c>
      <c r="C198" s="29" t="s">
        <v>409</v>
      </c>
      <c r="D198" s="27" t="s">
        <v>410</v>
      </c>
      <c r="E198" s="27" t="s">
        <v>411</v>
      </c>
      <c r="F198" s="31">
        <v>40</v>
      </c>
      <c r="G198" s="24">
        <f>VLOOKUP(B198:B399,[1]原始电量表!C$1:J$65536,8,0)</f>
        <v>3746</v>
      </c>
      <c r="H198" s="25">
        <f t="shared" ref="H198:H210" si="43">SUM(I198:K198)</f>
        <v>2374.5894</v>
      </c>
      <c r="I198" s="36">
        <f t="shared" ref="I198:I210" si="44">G198*0.4339</f>
        <v>1625.3894</v>
      </c>
      <c r="J198" s="37">
        <f t="shared" si="41"/>
        <v>374.6</v>
      </c>
      <c r="K198" s="37">
        <f t="shared" si="42"/>
        <v>374.6</v>
      </c>
    </row>
    <row r="199" s="1" customFormat="1" spans="1:11">
      <c r="A199" s="20">
        <v>194</v>
      </c>
      <c r="B199" s="26">
        <v>6837062004</v>
      </c>
      <c r="C199" s="27" t="s">
        <v>412</v>
      </c>
      <c r="D199" s="27" t="s">
        <v>413</v>
      </c>
      <c r="E199" s="28">
        <v>20170628</v>
      </c>
      <c r="F199" s="26">
        <v>105</v>
      </c>
      <c r="G199" s="24">
        <f>VLOOKUP(B199:B400,[1]原始电量表!C$1:J$65536,8,0)</f>
        <v>11425</v>
      </c>
      <c r="H199" s="25">
        <f t="shared" si="43"/>
        <v>4957.3075</v>
      </c>
      <c r="I199" s="36">
        <f t="shared" si="44"/>
        <v>4957.3075</v>
      </c>
      <c r="J199" s="37">
        <v>0</v>
      </c>
      <c r="K199" s="37">
        <v>0</v>
      </c>
    </row>
    <row r="200" s="1" customFormat="1" spans="1:11">
      <c r="A200" s="20">
        <v>195</v>
      </c>
      <c r="B200" s="26">
        <v>6847736863</v>
      </c>
      <c r="C200" s="27" t="s">
        <v>414</v>
      </c>
      <c r="D200" s="27" t="s">
        <v>415</v>
      </c>
      <c r="E200" s="28">
        <v>20171219</v>
      </c>
      <c r="F200" s="26">
        <v>58</v>
      </c>
      <c r="G200" s="24">
        <f>VLOOKUP(B200:B401,[1]原始电量表!C$1:J$65536,8,0)</f>
        <v>5013</v>
      </c>
      <c r="H200" s="25">
        <f t="shared" si="43"/>
        <v>3177.7407</v>
      </c>
      <c r="I200" s="36">
        <f t="shared" si="44"/>
        <v>2175.1407</v>
      </c>
      <c r="J200" s="37">
        <f t="shared" ref="J200:J205" si="45">G200*0.1</f>
        <v>501.3</v>
      </c>
      <c r="K200" s="37">
        <f t="shared" ref="K200:K205" si="46">G200*0.1</f>
        <v>501.3</v>
      </c>
    </row>
    <row r="201" s="1" customFormat="1" spans="1:11">
      <c r="A201" s="20">
        <v>196</v>
      </c>
      <c r="B201" s="26">
        <v>6837085379</v>
      </c>
      <c r="C201" s="27" t="s">
        <v>416</v>
      </c>
      <c r="D201" s="27" t="s">
        <v>417</v>
      </c>
      <c r="E201" s="28">
        <v>20170628</v>
      </c>
      <c r="F201" s="26">
        <v>39</v>
      </c>
      <c r="G201" s="24">
        <f>VLOOKUP(B201:B402,[1]原始电量表!C$1:J$65536,8,0)</f>
        <v>3510</v>
      </c>
      <c r="H201" s="25">
        <f t="shared" si="43"/>
        <v>1522.989</v>
      </c>
      <c r="I201" s="36">
        <f t="shared" si="44"/>
        <v>1522.989</v>
      </c>
      <c r="J201" s="37">
        <v>0</v>
      </c>
      <c r="K201" s="37">
        <v>0</v>
      </c>
    </row>
    <row r="202" s="1" customFormat="1" spans="1:11">
      <c r="A202" s="20">
        <v>197</v>
      </c>
      <c r="B202" s="26">
        <v>6837052205</v>
      </c>
      <c r="C202" s="27" t="s">
        <v>418</v>
      </c>
      <c r="D202" s="27" t="s">
        <v>419</v>
      </c>
      <c r="E202" s="28">
        <v>20170628</v>
      </c>
      <c r="F202" s="26">
        <v>53</v>
      </c>
      <c r="G202" s="24">
        <f>VLOOKUP(B202:B403,[1]原始电量表!C$1:J$65536,8,0)</f>
        <v>5441</v>
      </c>
      <c r="H202" s="25">
        <f t="shared" si="43"/>
        <v>2360.8499</v>
      </c>
      <c r="I202" s="36">
        <f t="shared" si="44"/>
        <v>2360.8499</v>
      </c>
      <c r="J202" s="37">
        <v>0</v>
      </c>
      <c r="K202" s="37">
        <v>0</v>
      </c>
    </row>
    <row r="203" s="1" customFormat="1" spans="1:11">
      <c r="A203" s="20">
        <v>198</v>
      </c>
      <c r="B203" s="26">
        <v>6851409867</v>
      </c>
      <c r="C203" s="27" t="s">
        <v>420</v>
      </c>
      <c r="D203" s="27" t="s">
        <v>421</v>
      </c>
      <c r="E203" s="28">
        <v>20180212</v>
      </c>
      <c r="F203" s="26">
        <v>4800</v>
      </c>
      <c r="G203" s="24">
        <f>VLOOKUP(B203:B404,[1]原始电量表!C$1:J$65536,8,0)</f>
        <v>522000</v>
      </c>
      <c r="H203" s="25">
        <f t="shared" si="43"/>
        <v>330895.8</v>
      </c>
      <c r="I203" s="36">
        <f t="shared" si="44"/>
        <v>226495.8</v>
      </c>
      <c r="J203" s="37">
        <f t="shared" si="45"/>
        <v>52200</v>
      </c>
      <c r="K203" s="37">
        <f t="shared" si="46"/>
        <v>52200</v>
      </c>
    </row>
    <row r="204" s="1" customFormat="1" spans="1:11">
      <c r="A204" s="20">
        <v>199</v>
      </c>
      <c r="B204" s="26">
        <v>6855765952</v>
      </c>
      <c r="C204" s="27" t="s">
        <v>422</v>
      </c>
      <c r="D204" s="27" t="s">
        <v>423</v>
      </c>
      <c r="E204" s="28">
        <v>20180517</v>
      </c>
      <c r="F204" s="26">
        <v>80</v>
      </c>
      <c r="G204" s="24">
        <f>VLOOKUP(B204:B405,[1]原始电量表!C$1:J$65536,8,0)</f>
        <v>9107</v>
      </c>
      <c r="H204" s="25">
        <f t="shared" si="43"/>
        <v>5772.9273</v>
      </c>
      <c r="I204" s="36">
        <f t="shared" si="44"/>
        <v>3951.5273</v>
      </c>
      <c r="J204" s="37">
        <f t="shared" si="45"/>
        <v>910.7</v>
      </c>
      <c r="K204" s="37">
        <f t="shared" si="46"/>
        <v>910.7</v>
      </c>
    </row>
    <row r="205" s="1" customFormat="1" spans="1:11">
      <c r="A205" s="20">
        <v>200</v>
      </c>
      <c r="B205" s="31">
        <v>6853669122</v>
      </c>
      <c r="C205" s="29" t="s">
        <v>424</v>
      </c>
      <c r="D205" s="27" t="s">
        <v>425</v>
      </c>
      <c r="E205" s="27" t="s">
        <v>327</v>
      </c>
      <c r="F205" s="31">
        <v>30</v>
      </c>
      <c r="G205" s="24">
        <f>VLOOKUP(B205:B406,[1]原始电量表!C$1:J$65536,8,0)</f>
        <v>2673</v>
      </c>
      <c r="H205" s="25">
        <f t="shared" si="43"/>
        <v>1694.4147</v>
      </c>
      <c r="I205" s="36">
        <f t="shared" si="44"/>
        <v>1159.8147</v>
      </c>
      <c r="J205" s="37">
        <f t="shared" si="45"/>
        <v>267.3</v>
      </c>
      <c r="K205" s="37">
        <f t="shared" si="46"/>
        <v>267.3</v>
      </c>
    </row>
    <row r="206" s="1" customFormat="1" spans="1:11">
      <c r="A206" s="20">
        <v>201</v>
      </c>
      <c r="B206" s="26">
        <v>6837076674</v>
      </c>
      <c r="C206" s="27" t="s">
        <v>426</v>
      </c>
      <c r="D206" s="27" t="s">
        <v>427</v>
      </c>
      <c r="E206" s="28">
        <v>20170628</v>
      </c>
      <c r="F206" s="26">
        <v>105</v>
      </c>
      <c r="G206" s="24">
        <f>VLOOKUP(B206:B407,[1]原始电量表!C$1:J$65536,8,0)</f>
        <v>10537</v>
      </c>
      <c r="H206" s="25">
        <f t="shared" si="43"/>
        <v>4572.0043</v>
      </c>
      <c r="I206" s="36">
        <f t="shared" si="44"/>
        <v>4572.0043</v>
      </c>
      <c r="J206" s="37">
        <v>0</v>
      </c>
      <c r="K206" s="37">
        <v>0</v>
      </c>
    </row>
    <row r="207" s="1" customFormat="1" spans="1:11">
      <c r="A207" s="20">
        <v>202</v>
      </c>
      <c r="B207" s="26">
        <v>6853669760</v>
      </c>
      <c r="C207" s="27" t="s">
        <v>428</v>
      </c>
      <c r="D207" s="27" t="s">
        <v>427</v>
      </c>
      <c r="E207" s="28">
        <v>20180413</v>
      </c>
      <c r="F207" s="26">
        <v>80</v>
      </c>
      <c r="G207" s="24">
        <f>VLOOKUP(B207:B408,[1]原始电量表!C$1:J$65536,8,0)</f>
        <v>7225</v>
      </c>
      <c r="H207" s="25">
        <f t="shared" si="43"/>
        <v>4579.9275</v>
      </c>
      <c r="I207" s="36">
        <f t="shared" si="44"/>
        <v>3134.9275</v>
      </c>
      <c r="J207" s="37">
        <f>G207*0.1</f>
        <v>722.5</v>
      </c>
      <c r="K207" s="37">
        <f>G207*0.1</f>
        <v>722.5</v>
      </c>
    </row>
    <row r="208" s="1" customFormat="1" spans="1:11">
      <c r="A208" s="20">
        <v>203</v>
      </c>
      <c r="B208" s="48" t="s">
        <v>429</v>
      </c>
      <c r="C208" s="26"/>
      <c r="D208" s="27" t="s">
        <v>430</v>
      </c>
      <c r="E208" s="55">
        <v>20170629</v>
      </c>
      <c r="F208" s="56">
        <v>30</v>
      </c>
      <c r="G208" s="24">
        <v>9945</v>
      </c>
      <c r="H208" s="25">
        <f t="shared" si="43"/>
        <v>4315.1355</v>
      </c>
      <c r="I208" s="36">
        <f t="shared" si="44"/>
        <v>4315.1355</v>
      </c>
      <c r="J208" s="37">
        <v>0</v>
      </c>
      <c r="K208" s="37">
        <v>0</v>
      </c>
    </row>
    <row r="209" s="1" customFormat="1" spans="1:11">
      <c r="A209" s="20">
        <v>204</v>
      </c>
      <c r="B209" s="48">
        <v>6837158714</v>
      </c>
      <c r="C209" s="26"/>
      <c r="D209" s="27" t="s">
        <v>431</v>
      </c>
      <c r="E209" s="55">
        <v>20170629</v>
      </c>
      <c r="F209" s="56">
        <v>30</v>
      </c>
      <c r="G209" s="24">
        <v>3260</v>
      </c>
      <c r="H209" s="25">
        <f t="shared" si="43"/>
        <v>1414.514</v>
      </c>
      <c r="I209" s="36">
        <f t="shared" si="44"/>
        <v>1414.514</v>
      </c>
      <c r="J209" s="37">
        <v>0</v>
      </c>
      <c r="K209" s="37">
        <v>0</v>
      </c>
    </row>
    <row r="210" s="1" customFormat="1" spans="1:11">
      <c r="A210" s="20">
        <v>205</v>
      </c>
      <c r="B210" s="48">
        <v>6811907620</v>
      </c>
      <c r="C210" s="26"/>
      <c r="D210" s="57" t="s">
        <v>432</v>
      </c>
      <c r="E210" s="55">
        <v>20160523</v>
      </c>
      <c r="F210" s="56">
        <v>10</v>
      </c>
      <c r="G210" s="24">
        <v>398</v>
      </c>
      <c r="H210" s="25">
        <f t="shared" si="43"/>
        <v>172.6922</v>
      </c>
      <c r="I210" s="36">
        <f t="shared" si="44"/>
        <v>172.6922</v>
      </c>
      <c r="J210" s="37">
        <v>0</v>
      </c>
      <c r="K210" s="37">
        <v>0</v>
      </c>
    </row>
    <row r="211" s="1" customFormat="1" spans="2:11">
      <c r="B211" s="5"/>
      <c r="E211" s="5"/>
      <c r="F211" s="5"/>
      <c r="G211" s="5"/>
      <c r="H211" s="58"/>
      <c r="I211" s="7"/>
      <c r="J211" s="8"/>
      <c r="K211" s="8"/>
    </row>
  </sheetData>
  <mergeCells count="10">
    <mergeCell ref="A1:K1"/>
    <mergeCell ref="A2:D2"/>
    <mergeCell ref="H3:K3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周玉洁</cp:lastModifiedBy>
  <dcterms:created xsi:type="dcterms:W3CDTF">2022-11-17T01:26:46Z</dcterms:created>
  <dcterms:modified xsi:type="dcterms:W3CDTF">2022-11-17T01:26:52Z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E2F08C7DACBE4C1982A6E7D037BE91DD</vt:lpwstr>
  </property>
  <property fmtid="{D5CDD505-2E9C-101B-9397-08002B2CF9AE}" pid="3" name="KSOProductBuildVer">
    <vt:lpwstr>2052-11.1.0.12763</vt:lpwstr>
  </property>
</Properties>
</file>