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2" r:id="rId1"/>
  </sheets>
  <definedNames>
    <definedName name="_xlnm._FilterDatabase" localSheetId="0" hidden="1">Sheet1!$A$2:$T$46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<sst xmlns="http://schemas.openxmlformats.org/spreadsheetml/2006/main" count="318" uniqueCount="117">
  <si>
    <t>2022年阳新县机关事业单位公开选调（聘）工作人员笔试、面试及综合成绩一览表</t>
  </si>
  <si>
    <t>姓名</t>
  </si>
  <si>
    <t>性别</t>
  </si>
  <si>
    <t>选调（聘）单位</t>
  </si>
  <si>
    <t>岗位
编码</t>
  </si>
  <si>
    <t>准考证号</t>
  </si>
  <si>
    <t>考场号</t>
  </si>
  <si>
    <t>座位号</t>
  </si>
  <si>
    <t>笔试</t>
  </si>
  <si>
    <t>面试</t>
  </si>
  <si>
    <t>综合成绩</t>
  </si>
  <si>
    <t>综合成绩
排   名</t>
  </si>
  <si>
    <t>备注</t>
  </si>
  <si>
    <t>初始成绩</t>
  </si>
  <si>
    <t>折算成绩
（40%）</t>
  </si>
  <si>
    <t>折算成绩
（60%）</t>
  </si>
  <si>
    <t>明月</t>
  </si>
  <si>
    <t>女</t>
  </si>
  <si>
    <t>县政协老干部服务中心</t>
  </si>
  <si>
    <t>1001</t>
  </si>
  <si>
    <t>09</t>
  </si>
  <si>
    <t>02</t>
  </si>
  <si>
    <t>伍珂</t>
  </si>
  <si>
    <t>10</t>
  </si>
  <si>
    <t>07</t>
  </si>
  <si>
    <t>徐涛</t>
  </si>
  <si>
    <t>男</t>
  </si>
  <si>
    <t>县纪委监委机关</t>
  </si>
  <si>
    <t>1005</t>
  </si>
  <si>
    <t>23</t>
  </si>
  <si>
    <t>李尚贞</t>
  </si>
  <si>
    <t>15</t>
  </si>
  <si>
    <t>万焱</t>
  </si>
  <si>
    <t>张烜</t>
  </si>
  <si>
    <t>12</t>
  </si>
  <si>
    <t>王文汇</t>
  </si>
  <si>
    <t>14</t>
  </si>
  <si>
    <t>缺考</t>
  </si>
  <si>
    <t>明倩</t>
  </si>
  <si>
    <t>05</t>
  </si>
  <si>
    <t>黄芳</t>
  </si>
  <si>
    <t>18</t>
  </si>
  <si>
    <t>余开</t>
  </si>
  <si>
    <t>县委组织部</t>
  </si>
  <si>
    <t>1007</t>
  </si>
  <si>
    <t>吴平洋</t>
  </si>
  <si>
    <t>28</t>
  </si>
  <si>
    <t>王思思</t>
  </si>
  <si>
    <t>19</t>
  </si>
  <si>
    <t>王一宇</t>
  </si>
  <si>
    <t>03</t>
  </si>
  <si>
    <t>柯尊森</t>
  </si>
  <si>
    <t>县民族宗教事务服务中心</t>
  </si>
  <si>
    <t>1009</t>
  </si>
  <si>
    <t>26</t>
  </si>
  <si>
    <t>伍萍萍</t>
  </si>
  <si>
    <t>16</t>
  </si>
  <si>
    <t>黄艳萍</t>
  </si>
  <si>
    <t>06</t>
  </si>
  <si>
    <t>陈建新</t>
  </si>
  <si>
    <t>11</t>
  </si>
  <si>
    <t>朱艳芳</t>
  </si>
  <si>
    <t>向功壮</t>
  </si>
  <si>
    <t>县社会发展研究中心</t>
  </si>
  <si>
    <t>1011</t>
  </si>
  <si>
    <t>对参加面试人数与岗位计划数比例等于或小于1:1的岗位，实行最低合格分数线控制，最低合格分数线为本场面试（同一面试考官组、同一面试题本）的平均分。本场面试的平均分为76.7627分。</t>
  </si>
  <si>
    <t>刘博</t>
  </si>
  <si>
    <t>郑冲</t>
  </si>
  <si>
    <t>22</t>
  </si>
  <si>
    <t>陈琪</t>
  </si>
  <si>
    <t>县发展和改革局</t>
  </si>
  <si>
    <t>1015</t>
  </si>
  <si>
    <t>13</t>
  </si>
  <si>
    <t>吴倩</t>
  </si>
  <si>
    <t>17</t>
  </si>
  <si>
    <t>占云枫</t>
  </si>
  <si>
    <t>21</t>
  </si>
  <si>
    <t>方红</t>
  </si>
  <si>
    <t>县经济和信息化局</t>
  </si>
  <si>
    <t>1017</t>
  </si>
  <si>
    <t>周剡浪</t>
  </si>
  <si>
    <t>孔攀</t>
  </si>
  <si>
    <t>县司法局</t>
  </si>
  <si>
    <t>1018</t>
  </si>
  <si>
    <t>金玲</t>
  </si>
  <si>
    <t>01</t>
  </si>
  <si>
    <t>丁梦影</t>
  </si>
  <si>
    <t>04</t>
  </si>
  <si>
    <t>王帅</t>
  </si>
  <si>
    <t>县城市管理执法局所属事业单位</t>
  </si>
  <si>
    <t>1022</t>
  </si>
  <si>
    <t>24</t>
  </si>
  <si>
    <t>石浩</t>
  </si>
  <si>
    <t>王定南</t>
  </si>
  <si>
    <t>1023</t>
  </si>
  <si>
    <t>25</t>
  </si>
  <si>
    <t>陈洪剑</t>
  </si>
  <si>
    <t>29</t>
  </si>
  <si>
    <t>肖柳洁</t>
  </si>
  <si>
    <t>1024</t>
  </si>
  <si>
    <t>成晓云</t>
  </si>
  <si>
    <t>27</t>
  </si>
  <si>
    <t>明恋军</t>
  </si>
  <si>
    <t>盛意婕</t>
  </si>
  <si>
    <t>石晨晖</t>
  </si>
  <si>
    <t>08</t>
  </si>
  <si>
    <t>黄磊</t>
  </si>
  <si>
    <t>县第一光荣院</t>
  </si>
  <si>
    <t>1028</t>
  </si>
  <si>
    <t>30</t>
  </si>
  <si>
    <t>何一波</t>
  </si>
  <si>
    <t>20</t>
  </si>
  <si>
    <t>刘晶</t>
  </si>
  <si>
    <t>王心怡</t>
  </si>
  <si>
    <t>县市场监督管理局</t>
  </si>
  <si>
    <t>1030</t>
  </si>
  <si>
    <t>吴莉莉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</si>
</sst>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11" borderId="4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24" fillId="24" borderId="8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6"/>
  <sheetViews>
    <sheetView tabSelected="1" workbookViewId="0">
      <pane ySplit="3" topLeftCell="A4" activePane="bottomLeft" state="frozen"/>
      <selection/>
      <selection pane="bottomLeft" activeCell="P6" sqref="P6"/>
    </sheetView>
  </sheetViews>
  <sheetFormatPr defaultColWidth="9" defaultRowHeight="25" customHeight="1"/>
  <cols>
    <col min="1" max="1" width="7.75" style="1" customWidth="1"/>
    <col min="2" max="2" width="4.875" style="1" customWidth="1"/>
    <col min="3" max="3" width="25.75" style="1" customWidth="1"/>
    <col min="4" max="4" width="4.875" style="1" customWidth="1"/>
    <col min="5" max="5" width="11.125" style="3" customWidth="1"/>
    <col min="6" max="7" width="6.625" style="1" customWidth="1"/>
    <col min="8" max="10" width="10.625" style="1" customWidth="1"/>
    <col min="11" max="12" width="10.625" style="3" customWidth="1"/>
    <col min="13" max="13" width="9.25" style="3" customWidth="1"/>
    <col min="14" max="14" width="17.375" style="4" customWidth="1"/>
    <col min="15" max="16384" width="9" style="1"/>
  </cols>
  <sheetData>
    <row r="1" ht="38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30" customHeight="1" spans="1:14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6" t="s">
        <v>6</v>
      </c>
      <c r="G2" s="6" t="s">
        <v>7</v>
      </c>
      <c r="H2" s="7" t="s">
        <v>8</v>
      </c>
      <c r="I2" s="6"/>
      <c r="J2" s="7" t="s">
        <v>9</v>
      </c>
      <c r="K2" s="14"/>
      <c r="L2" s="15" t="s">
        <v>10</v>
      </c>
      <c r="M2" s="15" t="s">
        <v>11</v>
      </c>
      <c r="N2" s="7" t="s">
        <v>12</v>
      </c>
    </row>
    <row r="3" s="1" customFormat="1" ht="30" customHeight="1" spans="1:14">
      <c r="A3" s="6"/>
      <c r="B3" s="6"/>
      <c r="C3" s="6"/>
      <c r="D3" s="7"/>
      <c r="E3" s="8"/>
      <c r="F3" s="6"/>
      <c r="G3" s="6"/>
      <c r="H3" s="7" t="s">
        <v>13</v>
      </c>
      <c r="I3" s="7" t="s">
        <v>14</v>
      </c>
      <c r="J3" s="7" t="s">
        <v>13</v>
      </c>
      <c r="K3" s="14" t="s">
        <v>15</v>
      </c>
      <c r="L3" s="15"/>
      <c r="M3" s="15"/>
      <c r="N3" s="7"/>
    </row>
    <row r="4" s="1" customFormat="1" ht="30" customHeight="1" spans="1:14">
      <c r="A4" s="9" t="s">
        <v>16</v>
      </c>
      <c r="B4" s="9" t="s">
        <v>17</v>
      </c>
      <c r="C4" s="9" t="s">
        <v>18</v>
      </c>
      <c r="D4" s="9" t="s">
        <v>19</v>
      </c>
      <c r="E4" s="10">
        <v>20220500902</v>
      </c>
      <c r="F4" s="9" t="s">
        <v>20</v>
      </c>
      <c r="G4" s="9" t="s">
        <v>21</v>
      </c>
      <c r="H4" s="11">
        <v>55</v>
      </c>
      <c r="I4" s="11">
        <f t="shared" ref="I4:I12" si="0">H4*0.4</f>
        <v>22</v>
      </c>
      <c r="J4" s="16">
        <v>79.02</v>
      </c>
      <c r="K4" s="16">
        <f t="shared" ref="K4:K9" si="1">J4*0.6</f>
        <v>47.412</v>
      </c>
      <c r="L4" s="16">
        <f t="shared" ref="L4:L9" si="2">I4+K4</f>
        <v>69.412</v>
      </c>
      <c r="M4" s="16">
        <f>RANK(L4,$L$4:$L$5)</f>
        <v>1</v>
      </c>
      <c r="N4" s="17"/>
    </row>
    <row r="5" s="1" customFormat="1" ht="30" customHeight="1" spans="1:14">
      <c r="A5" s="9" t="s">
        <v>22</v>
      </c>
      <c r="B5" s="9" t="s">
        <v>17</v>
      </c>
      <c r="C5" s="9" t="s">
        <v>18</v>
      </c>
      <c r="D5" s="9" t="s">
        <v>19</v>
      </c>
      <c r="E5" s="10">
        <v>20220501007</v>
      </c>
      <c r="F5" s="9" t="s">
        <v>23</v>
      </c>
      <c r="G5" s="9" t="s">
        <v>24</v>
      </c>
      <c r="H5" s="12">
        <v>54</v>
      </c>
      <c r="I5" s="11">
        <f t="shared" si="0"/>
        <v>21.6</v>
      </c>
      <c r="J5" s="16">
        <v>45.8</v>
      </c>
      <c r="K5" s="16">
        <f t="shared" si="1"/>
        <v>27.48</v>
      </c>
      <c r="L5" s="16">
        <f t="shared" si="2"/>
        <v>49.08</v>
      </c>
      <c r="M5" s="16">
        <f>RANK(L5,$L$4:$L$5)</f>
        <v>2</v>
      </c>
      <c r="N5" s="17"/>
    </row>
    <row r="6" s="1" customFormat="1" ht="30" customHeight="1" spans="1:14">
      <c r="A6" s="9" t="s">
        <v>25</v>
      </c>
      <c r="B6" s="9" t="s">
        <v>26</v>
      </c>
      <c r="C6" s="9" t="s">
        <v>27</v>
      </c>
      <c r="D6" s="9" t="s">
        <v>28</v>
      </c>
      <c r="E6" s="10">
        <v>20220500923</v>
      </c>
      <c r="F6" s="9" t="s">
        <v>20</v>
      </c>
      <c r="G6" s="9" t="s">
        <v>29</v>
      </c>
      <c r="H6" s="11">
        <v>70</v>
      </c>
      <c r="I6" s="11">
        <f t="shared" si="0"/>
        <v>28</v>
      </c>
      <c r="J6" s="16">
        <v>78.88</v>
      </c>
      <c r="K6" s="16">
        <f t="shared" si="1"/>
        <v>47.328</v>
      </c>
      <c r="L6" s="16">
        <f t="shared" si="2"/>
        <v>75.328</v>
      </c>
      <c r="M6" s="16">
        <f t="shared" ref="M6:M12" si="3">RANK(L6,$L$6:$L$12)</f>
        <v>1</v>
      </c>
      <c r="N6" s="17"/>
    </row>
    <row r="7" s="1" customFormat="1" ht="30" customHeight="1" spans="1:14">
      <c r="A7" s="9" t="s">
        <v>30</v>
      </c>
      <c r="B7" s="9" t="s">
        <v>26</v>
      </c>
      <c r="C7" s="9" t="s">
        <v>27</v>
      </c>
      <c r="D7" s="9" t="s">
        <v>28</v>
      </c>
      <c r="E7" s="10">
        <v>20220500915</v>
      </c>
      <c r="F7" s="9" t="s">
        <v>20</v>
      </c>
      <c r="G7" s="9" t="s">
        <v>31</v>
      </c>
      <c r="H7" s="11">
        <v>64</v>
      </c>
      <c r="I7" s="11">
        <f t="shared" si="0"/>
        <v>25.6</v>
      </c>
      <c r="J7" s="16">
        <v>80.12</v>
      </c>
      <c r="K7" s="16">
        <f t="shared" si="1"/>
        <v>48.072</v>
      </c>
      <c r="L7" s="16">
        <f t="shared" si="2"/>
        <v>73.672</v>
      </c>
      <c r="M7" s="16">
        <f t="shared" si="3"/>
        <v>2</v>
      </c>
      <c r="N7" s="17"/>
    </row>
    <row r="8" s="1" customFormat="1" ht="30" customHeight="1" spans="1:14">
      <c r="A8" s="9" t="s">
        <v>32</v>
      </c>
      <c r="B8" s="9" t="s">
        <v>17</v>
      </c>
      <c r="C8" s="9" t="s">
        <v>27</v>
      </c>
      <c r="D8" s="9" t="s">
        <v>28</v>
      </c>
      <c r="E8" s="10">
        <v>20220500910</v>
      </c>
      <c r="F8" s="9" t="s">
        <v>20</v>
      </c>
      <c r="G8" s="9" t="s">
        <v>23</v>
      </c>
      <c r="H8" s="11">
        <v>62</v>
      </c>
      <c r="I8" s="11">
        <f t="shared" si="0"/>
        <v>24.8</v>
      </c>
      <c r="J8" s="16">
        <v>76.08</v>
      </c>
      <c r="K8" s="16">
        <f t="shared" si="1"/>
        <v>45.648</v>
      </c>
      <c r="L8" s="16">
        <f t="shared" si="2"/>
        <v>70.448</v>
      </c>
      <c r="M8" s="16">
        <f t="shared" si="3"/>
        <v>3</v>
      </c>
      <c r="N8" s="17"/>
    </row>
    <row r="9" s="1" customFormat="1" ht="30" customHeight="1" spans="1:14">
      <c r="A9" s="9" t="s">
        <v>33</v>
      </c>
      <c r="B9" s="9" t="s">
        <v>26</v>
      </c>
      <c r="C9" s="9" t="s">
        <v>27</v>
      </c>
      <c r="D9" s="9" t="s">
        <v>28</v>
      </c>
      <c r="E9" s="10">
        <v>20220500912</v>
      </c>
      <c r="F9" s="9" t="s">
        <v>20</v>
      </c>
      <c r="G9" s="9" t="s">
        <v>34</v>
      </c>
      <c r="H9" s="11">
        <v>57</v>
      </c>
      <c r="I9" s="11">
        <f t="shared" si="0"/>
        <v>22.8</v>
      </c>
      <c r="J9" s="16">
        <v>77.24</v>
      </c>
      <c r="K9" s="16">
        <f t="shared" si="1"/>
        <v>46.344</v>
      </c>
      <c r="L9" s="16">
        <f t="shared" si="2"/>
        <v>69.144</v>
      </c>
      <c r="M9" s="16">
        <f t="shared" si="3"/>
        <v>4</v>
      </c>
      <c r="N9" s="17"/>
    </row>
    <row r="10" s="1" customFormat="1" ht="30" customHeight="1" spans="1:14">
      <c r="A10" s="9" t="s">
        <v>35</v>
      </c>
      <c r="B10" s="9" t="s">
        <v>17</v>
      </c>
      <c r="C10" s="9" t="s">
        <v>27</v>
      </c>
      <c r="D10" s="9" t="s">
        <v>28</v>
      </c>
      <c r="E10" s="10">
        <v>20220500914</v>
      </c>
      <c r="F10" s="9" t="s">
        <v>20</v>
      </c>
      <c r="G10" s="9" t="s">
        <v>36</v>
      </c>
      <c r="H10" s="11">
        <v>64</v>
      </c>
      <c r="I10" s="11">
        <f t="shared" si="0"/>
        <v>25.6</v>
      </c>
      <c r="J10" s="9" t="s">
        <v>37</v>
      </c>
      <c r="K10" s="9" t="s">
        <v>37</v>
      </c>
      <c r="L10" s="9" t="s">
        <v>37</v>
      </c>
      <c r="M10" s="9"/>
      <c r="N10" s="17"/>
    </row>
    <row r="11" s="1" customFormat="1" ht="30" customHeight="1" spans="1:14">
      <c r="A11" s="9" t="s">
        <v>38</v>
      </c>
      <c r="B11" s="9" t="s">
        <v>17</v>
      </c>
      <c r="C11" s="9" t="s">
        <v>27</v>
      </c>
      <c r="D11" s="9" t="s">
        <v>28</v>
      </c>
      <c r="E11" s="10">
        <v>20220501005</v>
      </c>
      <c r="F11" s="9" t="s">
        <v>23</v>
      </c>
      <c r="G11" s="9" t="s">
        <v>39</v>
      </c>
      <c r="H11" s="12">
        <v>64</v>
      </c>
      <c r="I11" s="11">
        <f t="shared" si="0"/>
        <v>25.6</v>
      </c>
      <c r="J11" s="9" t="s">
        <v>37</v>
      </c>
      <c r="K11" s="9" t="s">
        <v>37</v>
      </c>
      <c r="L11" s="9" t="s">
        <v>37</v>
      </c>
      <c r="M11" s="9"/>
      <c r="N11" s="17"/>
    </row>
    <row r="12" s="1" customFormat="1" ht="30" customHeight="1" spans="1:14">
      <c r="A12" s="9" t="s">
        <v>40</v>
      </c>
      <c r="B12" s="9" t="s">
        <v>17</v>
      </c>
      <c r="C12" s="9" t="s">
        <v>27</v>
      </c>
      <c r="D12" s="9" t="s">
        <v>28</v>
      </c>
      <c r="E12" s="10">
        <v>20220500918</v>
      </c>
      <c r="F12" s="9" t="s">
        <v>20</v>
      </c>
      <c r="G12" s="9" t="s">
        <v>41</v>
      </c>
      <c r="H12" s="11">
        <v>52</v>
      </c>
      <c r="I12" s="11">
        <f t="shared" si="0"/>
        <v>20.8</v>
      </c>
      <c r="J12" s="9" t="s">
        <v>37</v>
      </c>
      <c r="K12" s="9" t="s">
        <v>37</v>
      </c>
      <c r="L12" s="9" t="s">
        <v>37</v>
      </c>
      <c r="M12" s="9"/>
      <c r="N12" s="17"/>
    </row>
    <row r="13" s="1" customFormat="1" ht="30" customHeight="1" spans="1:14">
      <c r="A13" s="9" t="s">
        <v>42</v>
      </c>
      <c r="B13" s="9" t="s">
        <v>26</v>
      </c>
      <c r="C13" s="9" t="s">
        <v>43</v>
      </c>
      <c r="D13" s="9" t="s">
        <v>44</v>
      </c>
      <c r="E13" s="10">
        <v>20220500907</v>
      </c>
      <c r="F13" s="9" t="s">
        <v>20</v>
      </c>
      <c r="G13" s="9" t="s">
        <v>24</v>
      </c>
      <c r="H13" s="11">
        <v>72</v>
      </c>
      <c r="I13" s="11">
        <f t="shared" ref="I13:I46" si="4">H13*0.4</f>
        <v>28.8</v>
      </c>
      <c r="J13" s="16">
        <v>79.48</v>
      </c>
      <c r="K13" s="16">
        <f t="shared" ref="K13:K46" si="5">J13*0.6</f>
        <v>47.688</v>
      </c>
      <c r="L13" s="16">
        <f t="shared" ref="L13:L46" si="6">I13+K13</f>
        <v>76.488</v>
      </c>
      <c r="M13" s="16">
        <f>RANK(L13,$L$13:$L$16)</f>
        <v>1</v>
      </c>
      <c r="N13" s="17"/>
    </row>
    <row r="14" s="1" customFormat="1" ht="30" customHeight="1" spans="1:14">
      <c r="A14" s="9" t="s">
        <v>45</v>
      </c>
      <c r="B14" s="9" t="s">
        <v>26</v>
      </c>
      <c r="C14" s="9" t="s">
        <v>43</v>
      </c>
      <c r="D14" s="9" t="s">
        <v>44</v>
      </c>
      <c r="E14" s="10">
        <v>20220500928</v>
      </c>
      <c r="F14" s="9" t="s">
        <v>20</v>
      </c>
      <c r="G14" s="9" t="s">
        <v>46</v>
      </c>
      <c r="H14" s="11">
        <v>65</v>
      </c>
      <c r="I14" s="11">
        <f t="shared" si="4"/>
        <v>26</v>
      </c>
      <c r="J14" s="16">
        <v>81.68</v>
      </c>
      <c r="K14" s="16">
        <f t="shared" si="5"/>
        <v>49.008</v>
      </c>
      <c r="L14" s="16">
        <f t="shared" si="6"/>
        <v>75.008</v>
      </c>
      <c r="M14" s="16">
        <f>RANK(L14,$L$13:$L$16)</f>
        <v>2</v>
      </c>
      <c r="N14" s="17"/>
    </row>
    <row r="15" s="1" customFormat="1" ht="30" customHeight="1" spans="1:14">
      <c r="A15" s="9" t="s">
        <v>47</v>
      </c>
      <c r="B15" s="9" t="s">
        <v>17</v>
      </c>
      <c r="C15" s="9" t="s">
        <v>43</v>
      </c>
      <c r="D15" s="9" t="s">
        <v>44</v>
      </c>
      <c r="E15" s="10">
        <v>20220500919</v>
      </c>
      <c r="F15" s="9" t="s">
        <v>20</v>
      </c>
      <c r="G15" s="9" t="s">
        <v>48</v>
      </c>
      <c r="H15" s="11">
        <v>67</v>
      </c>
      <c r="I15" s="11">
        <f t="shared" si="4"/>
        <v>26.8</v>
      </c>
      <c r="J15" s="16">
        <v>78.98</v>
      </c>
      <c r="K15" s="16">
        <f t="shared" si="5"/>
        <v>47.388</v>
      </c>
      <c r="L15" s="16">
        <f t="shared" si="6"/>
        <v>74.188</v>
      </c>
      <c r="M15" s="16">
        <f>RANK(L15,$L$13:$L$16)</f>
        <v>3</v>
      </c>
      <c r="N15" s="17"/>
    </row>
    <row r="16" s="1" customFormat="1" ht="30" customHeight="1" spans="1:14">
      <c r="A16" s="9" t="s">
        <v>49</v>
      </c>
      <c r="B16" s="9" t="s">
        <v>17</v>
      </c>
      <c r="C16" s="9" t="s">
        <v>43</v>
      </c>
      <c r="D16" s="9" t="s">
        <v>44</v>
      </c>
      <c r="E16" s="10">
        <v>20220501003</v>
      </c>
      <c r="F16" s="9" t="s">
        <v>23</v>
      </c>
      <c r="G16" s="9" t="s">
        <v>50</v>
      </c>
      <c r="H16" s="12">
        <v>60</v>
      </c>
      <c r="I16" s="11">
        <f t="shared" si="4"/>
        <v>24</v>
      </c>
      <c r="J16" s="9" t="s">
        <v>37</v>
      </c>
      <c r="K16" s="9" t="s">
        <v>37</v>
      </c>
      <c r="L16" s="9" t="s">
        <v>37</v>
      </c>
      <c r="M16" s="16"/>
      <c r="N16" s="17"/>
    </row>
    <row r="17" s="1" customFormat="1" ht="30" customHeight="1" spans="1:14">
      <c r="A17" s="9" t="s">
        <v>51</v>
      </c>
      <c r="B17" s="9" t="s">
        <v>26</v>
      </c>
      <c r="C17" s="9" t="s">
        <v>52</v>
      </c>
      <c r="D17" s="9" t="s">
        <v>53</v>
      </c>
      <c r="E17" s="10">
        <v>20220500926</v>
      </c>
      <c r="F17" s="9" t="s">
        <v>20</v>
      </c>
      <c r="G17" s="9" t="s">
        <v>54</v>
      </c>
      <c r="H17" s="11">
        <v>70</v>
      </c>
      <c r="I17" s="11">
        <f t="shared" si="4"/>
        <v>28</v>
      </c>
      <c r="J17" s="16">
        <v>76.4</v>
      </c>
      <c r="K17" s="16">
        <f t="shared" si="5"/>
        <v>45.84</v>
      </c>
      <c r="L17" s="16">
        <f t="shared" si="6"/>
        <v>73.84</v>
      </c>
      <c r="M17" s="16">
        <f>RANK(L17,$L$17:$L$21)</f>
        <v>1</v>
      </c>
      <c r="N17" s="17"/>
    </row>
    <row r="18" s="1" customFormat="1" ht="30" customHeight="1" spans="1:14">
      <c r="A18" s="9" t="s">
        <v>55</v>
      </c>
      <c r="B18" s="9" t="s">
        <v>17</v>
      </c>
      <c r="C18" s="9" t="s">
        <v>52</v>
      </c>
      <c r="D18" s="9" t="s">
        <v>53</v>
      </c>
      <c r="E18" s="10">
        <v>20220500916</v>
      </c>
      <c r="F18" s="9" t="s">
        <v>20</v>
      </c>
      <c r="G18" s="9" t="s">
        <v>56</v>
      </c>
      <c r="H18" s="11">
        <v>62</v>
      </c>
      <c r="I18" s="11">
        <f t="shared" si="4"/>
        <v>24.8</v>
      </c>
      <c r="J18" s="16">
        <v>78.28</v>
      </c>
      <c r="K18" s="16">
        <f t="shared" si="5"/>
        <v>46.968</v>
      </c>
      <c r="L18" s="16">
        <f t="shared" si="6"/>
        <v>71.768</v>
      </c>
      <c r="M18" s="16">
        <f>RANK(L18,$L$17:$L$21)</f>
        <v>2</v>
      </c>
      <c r="N18" s="17"/>
    </row>
    <row r="19" s="1" customFormat="1" ht="30" customHeight="1" spans="1:14">
      <c r="A19" s="9" t="s">
        <v>57</v>
      </c>
      <c r="B19" s="9" t="s">
        <v>17</v>
      </c>
      <c r="C19" s="9" t="s">
        <v>52</v>
      </c>
      <c r="D19" s="9" t="s">
        <v>53</v>
      </c>
      <c r="E19" s="10">
        <v>20220501006</v>
      </c>
      <c r="F19" s="9" t="s">
        <v>23</v>
      </c>
      <c r="G19" s="9" t="s">
        <v>58</v>
      </c>
      <c r="H19" s="12">
        <v>63</v>
      </c>
      <c r="I19" s="11">
        <f t="shared" si="4"/>
        <v>25.2</v>
      </c>
      <c r="J19" s="16">
        <v>77.06</v>
      </c>
      <c r="K19" s="16">
        <f t="shared" si="5"/>
        <v>46.236</v>
      </c>
      <c r="L19" s="16">
        <f t="shared" si="6"/>
        <v>71.436</v>
      </c>
      <c r="M19" s="16">
        <f>RANK(L19,$L$17:$L$21)</f>
        <v>3</v>
      </c>
      <c r="N19" s="17"/>
    </row>
    <row r="20" s="1" customFormat="1" ht="30" customHeight="1" spans="1:14">
      <c r="A20" s="9" t="s">
        <v>59</v>
      </c>
      <c r="B20" s="9" t="s">
        <v>26</v>
      </c>
      <c r="C20" s="9" t="s">
        <v>52</v>
      </c>
      <c r="D20" s="9" t="s">
        <v>53</v>
      </c>
      <c r="E20" s="10">
        <v>20220500911</v>
      </c>
      <c r="F20" s="9" t="s">
        <v>20</v>
      </c>
      <c r="G20" s="9" t="s">
        <v>60</v>
      </c>
      <c r="H20" s="11">
        <v>52</v>
      </c>
      <c r="I20" s="11">
        <f t="shared" si="4"/>
        <v>20.8</v>
      </c>
      <c r="J20" s="16">
        <v>77.38</v>
      </c>
      <c r="K20" s="16">
        <f t="shared" si="5"/>
        <v>46.428</v>
      </c>
      <c r="L20" s="16">
        <f t="shared" si="6"/>
        <v>67.228</v>
      </c>
      <c r="M20" s="16">
        <f>RANK(L20,$L$17:$L$21)</f>
        <v>4</v>
      </c>
      <c r="N20" s="17"/>
    </row>
    <row r="21" s="1" customFormat="1" ht="30" customHeight="1" spans="1:14">
      <c r="A21" s="9" t="s">
        <v>61</v>
      </c>
      <c r="B21" s="9" t="s">
        <v>17</v>
      </c>
      <c r="C21" s="9" t="s">
        <v>52</v>
      </c>
      <c r="D21" s="9" t="s">
        <v>53</v>
      </c>
      <c r="E21" s="10">
        <v>20220500905</v>
      </c>
      <c r="F21" s="9" t="s">
        <v>20</v>
      </c>
      <c r="G21" s="9" t="s">
        <v>39</v>
      </c>
      <c r="H21" s="11">
        <v>54</v>
      </c>
      <c r="I21" s="11">
        <f t="shared" si="4"/>
        <v>21.6</v>
      </c>
      <c r="J21" s="9" t="s">
        <v>37</v>
      </c>
      <c r="K21" s="9" t="s">
        <v>37</v>
      </c>
      <c r="L21" s="9" t="s">
        <v>37</v>
      </c>
      <c r="M21" s="16"/>
      <c r="N21" s="17"/>
    </row>
    <row r="22" s="1" customFormat="1" ht="130" customHeight="1" spans="1:14">
      <c r="A22" s="9" t="s">
        <v>62</v>
      </c>
      <c r="B22" s="9" t="s">
        <v>26</v>
      </c>
      <c r="C22" s="9" t="s">
        <v>63</v>
      </c>
      <c r="D22" s="9" t="s">
        <v>64</v>
      </c>
      <c r="E22" s="10">
        <v>20220500903</v>
      </c>
      <c r="F22" s="9" t="s">
        <v>20</v>
      </c>
      <c r="G22" s="9" t="s">
        <v>50</v>
      </c>
      <c r="H22" s="11">
        <v>75</v>
      </c>
      <c r="I22" s="11">
        <f t="shared" si="4"/>
        <v>30</v>
      </c>
      <c r="J22" s="16">
        <v>76.38</v>
      </c>
      <c r="K22" s="16">
        <f t="shared" si="5"/>
        <v>45.828</v>
      </c>
      <c r="L22" s="16">
        <f t="shared" si="6"/>
        <v>75.828</v>
      </c>
      <c r="M22" s="16">
        <f>RANK(L22,$L$22:$L$24)</f>
        <v>1</v>
      </c>
      <c r="N22" s="17" t="s">
        <v>65</v>
      </c>
    </row>
    <row r="23" s="1" customFormat="1" ht="30" customHeight="1" spans="1:14">
      <c r="A23" s="9" t="s">
        <v>66</v>
      </c>
      <c r="B23" s="9" t="s">
        <v>26</v>
      </c>
      <c r="C23" s="9" t="s">
        <v>63</v>
      </c>
      <c r="D23" s="9" t="s">
        <v>64</v>
      </c>
      <c r="E23" s="10">
        <v>20220500906</v>
      </c>
      <c r="F23" s="9" t="s">
        <v>20</v>
      </c>
      <c r="G23" s="9" t="s">
        <v>58</v>
      </c>
      <c r="H23" s="11">
        <v>58</v>
      </c>
      <c r="I23" s="11">
        <f t="shared" si="4"/>
        <v>23.2</v>
      </c>
      <c r="J23" s="9" t="s">
        <v>37</v>
      </c>
      <c r="K23" s="9" t="s">
        <v>37</v>
      </c>
      <c r="L23" s="9" t="s">
        <v>37</v>
      </c>
      <c r="M23" s="16"/>
      <c r="N23" s="17"/>
    </row>
    <row r="24" s="1" customFormat="1" ht="30" customHeight="1" spans="1:14">
      <c r="A24" s="9" t="s">
        <v>67</v>
      </c>
      <c r="B24" s="9" t="s">
        <v>17</v>
      </c>
      <c r="C24" s="9" t="s">
        <v>63</v>
      </c>
      <c r="D24" s="9" t="s">
        <v>64</v>
      </c>
      <c r="E24" s="10">
        <v>20220500922</v>
      </c>
      <c r="F24" s="9" t="s">
        <v>20</v>
      </c>
      <c r="G24" s="9" t="s">
        <v>68</v>
      </c>
      <c r="H24" s="11">
        <v>53</v>
      </c>
      <c r="I24" s="11">
        <f t="shared" si="4"/>
        <v>21.2</v>
      </c>
      <c r="J24" s="9" t="s">
        <v>37</v>
      </c>
      <c r="K24" s="9" t="s">
        <v>37</v>
      </c>
      <c r="L24" s="9" t="s">
        <v>37</v>
      </c>
      <c r="M24" s="16"/>
      <c r="N24" s="17"/>
    </row>
    <row r="25" s="1" customFormat="1" ht="30" customHeight="1" spans="1:14">
      <c r="A25" s="13" t="s">
        <v>69</v>
      </c>
      <c r="B25" s="13" t="s">
        <v>26</v>
      </c>
      <c r="C25" s="13" t="s">
        <v>70</v>
      </c>
      <c r="D25" s="13" t="s">
        <v>71</v>
      </c>
      <c r="E25" s="10">
        <v>20220500913</v>
      </c>
      <c r="F25" s="9" t="s">
        <v>20</v>
      </c>
      <c r="G25" s="9" t="s">
        <v>72</v>
      </c>
      <c r="H25" s="11">
        <v>68</v>
      </c>
      <c r="I25" s="11">
        <f t="shared" si="4"/>
        <v>27.2</v>
      </c>
      <c r="J25" s="16">
        <v>77.22</v>
      </c>
      <c r="K25" s="16">
        <f t="shared" si="5"/>
        <v>46.332</v>
      </c>
      <c r="L25" s="16">
        <f t="shared" si="6"/>
        <v>73.532</v>
      </c>
      <c r="M25" s="16">
        <f>RANK(L25,$L$25:$L$27)</f>
        <v>1</v>
      </c>
      <c r="N25" s="17"/>
    </row>
    <row r="26" s="1" customFormat="1" ht="30" customHeight="1" spans="1:14">
      <c r="A26" s="13" t="s">
        <v>73</v>
      </c>
      <c r="B26" s="13" t="s">
        <v>17</v>
      </c>
      <c r="C26" s="13" t="s">
        <v>70</v>
      </c>
      <c r="D26" s="13" t="s">
        <v>71</v>
      </c>
      <c r="E26" s="10">
        <v>20220500917</v>
      </c>
      <c r="F26" s="9" t="s">
        <v>20</v>
      </c>
      <c r="G26" s="9" t="s">
        <v>74</v>
      </c>
      <c r="H26" s="11">
        <v>56</v>
      </c>
      <c r="I26" s="11">
        <f t="shared" si="4"/>
        <v>22.4</v>
      </c>
      <c r="J26" s="16">
        <v>79.98</v>
      </c>
      <c r="K26" s="16">
        <f t="shared" si="5"/>
        <v>47.988</v>
      </c>
      <c r="L26" s="16">
        <f t="shared" si="6"/>
        <v>70.388</v>
      </c>
      <c r="M26" s="16">
        <f>RANK(L26,$L$25:$L$27)</f>
        <v>2</v>
      </c>
      <c r="N26" s="17"/>
    </row>
    <row r="27" s="1" customFormat="1" ht="30" customHeight="1" spans="1:20">
      <c r="A27" s="9" t="s">
        <v>75</v>
      </c>
      <c r="B27" s="9" t="s">
        <v>17</v>
      </c>
      <c r="C27" s="13" t="s">
        <v>70</v>
      </c>
      <c r="D27" s="9" t="s">
        <v>71</v>
      </c>
      <c r="E27" s="10">
        <v>20220500921</v>
      </c>
      <c r="F27" s="9" t="s">
        <v>20</v>
      </c>
      <c r="G27" s="9" t="s">
        <v>76</v>
      </c>
      <c r="H27" s="11">
        <v>50</v>
      </c>
      <c r="I27" s="11">
        <f t="shared" si="4"/>
        <v>20</v>
      </c>
      <c r="J27" s="16">
        <v>78.3</v>
      </c>
      <c r="K27" s="16">
        <f t="shared" si="5"/>
        <v>46.98</v>
      </c>
      <c r="L27" s="16">
        <f t="shared" si="6"/>
        <v>66.98</v>
      </c>
      <c r="M27" s="16">
        <f>RANK(L27,$L$25:$L$27)</f>
        <v>3</v>
      </c>
      <c r="N27" s="18"/>
      <c r="O27" s="2"/>
      <c r="P27" s="2"/>
      <c r="Q27" s="2"/>
      <c r="R27" s="2"/>
      <c r="S27" s="2"/>
      <c r="T27" s="2"/>
    </row>
    <row r="28" s="1" customFormat="1" ht="130" customHeight="1" spans="1:14">
      <c r="A28" s="9" t="s">
        <v>77</v>
      </c>
      <c r="B28" s="9" t="s">
        <v>17</v>
      </c>
      <c r="C28" s="9" t="s">
        <v>78</v>
      </c>
      <c r="D28" s="9" t="s">
        <v>79</v>
      </c>
      <c r="E28" s="10">
        <v>20220501002</v>
      </c>
      <c r="F28" s="9" t="s">
        <v>23</v>
      </c>
      <c r="G28" s="9" t="s">
        <v>21</v>
      </c>
      <c r="H28" s="11">
        <v>68</v>
      </c>
      <c r="I28" s="11">
        <f t="shared" si="4"/>
        <v>27.2</v>
      </c>
      <c r="J28" s="16">
        <v>79.02</v>
      </c>
      <c r="K28" s="16">
        <f t="shared" si="5"/>
        <v>47.412</v>
      </c>
      <c r="L28" s="16">
        <f t="shared" si="6"/>
        <v>74.612</v>
      </c>
      <c r="M28" s="16">
        <f>RANK(L28,$L$28:$L$29)</f>
        <v>1</v>
      </c>
      <c r="N28" s="17" t="s">
        <v>65</v>
      </c>
    </row>
    <row r="29" s="1" customFormat="1" ht="30" customHeight="1" spans="1:14">
      <c r="A29" s="9" t="s">
        <v>80</v>
      </c>
      <c r="B29" s="9" t="s">
        <v>26</v>
      </c>
      <c r="C29" s="9" t="s">
        <v>78</v>
      </c>
      <c r="D29" s="9" t="s">
        <v>79</v>
      </c>
      <c r="E29" s="10">
        <v>20220501010</v>
      </c>
      <c r="F29" s="9" t="s">
        <v>23</v>
      </c>
      <c r="G29" s="9" t="s">
        <v>23</v>
      </c>
      <c r="H29" s="12">
        <v>32</v>
      </c>
      <c r="I29" s="11">
        <f t="shared" si="4"/>
        <v>12.8</v>
      </c>
      <c r="J29" s="9" t="s">
        <v>37</v>
      </c>
      <c r="K29" s="9" t="s">
        <v>37</v>
      </c>
      <c r="L29" s="9" t="s">
        <v>37</v>
      </c>
      <c r="M29" s="16"/>
      <c r="N29" s="17"/>
    </row>
    <row r="30" s="1" customFormat="1" ht="30" customHeight="1" spans="1:14">
      <c r="A30" s="13" t="s">
        <v>81</v>
      </c>
      <c r="B30" s="13" t="s">
        <v>26</v>
      </c>
      <c r="C30" s="13" t="s">
        <v>82</v>
      </c>
      <c r="D30" s="13" t="s">
        <v>83</v>
      </c>
      <c r="E30" s="10">
        <v>20220501014</v>
      </c>
      <c r="F30" s="9" t="s">
        <v>23</v>
      </c>
      <c r="G30" s="9" t="s">
        <v>36</v>
      </c>
      <c r="H30" s="12">
        <v>74</v>
      </c>
      <c r="I30" s="11">
        <f t="shared" si="4"/>
        <v>29.6</v>
      </c>
      <c r="J30" s="16">
        <v>76.68</v>
      </c>
      <c r="K30" s="16">
        <f t="shared" si="5"/>
        <v>46.008</v>
      </c>
      <c r="L30" s="16">
        <f t="shared" si="6"/>
        <v>75.608</v>
      </c>
      <c r="M30" s="16">
        <f>RANK(L30,$L$30:$L$32)</f>
        <v>1</v>
      </c>
      <c r="N30" s="17"/>
    </row>
    <row r="31" s="1" customFormat="1" ht="30" customHeight="1" spans="1:14">
      <c r="A31" s="9" t="s">
        <v>84</v>
      </c>
      <c r="B31" s="9" t="s">
        <v>17</v>
      </c>
      <c r="C31" s="13" t="s">
        <v>82</v>
      </c>
      <c r="D31" s="9" t="s">
        <v>83</v>
      </c>
      <c r="E31" s="10">
        <v>20220500901</v>
      </c>
      <c r="F31" s="9" t="s">
        <v>20</v>
      </c>
      <c r="G31" s="9" t="s">
        <v>85</v>
      </c>
      <c r="H31" s="11">
        <v>69</v>
      </c>
      <c r="I31" s="11">
        <f t="shared" si="4"/>
        <v>27.6</v>
      </c>
      <c r="J31" s="16">
        <v>77.8</v>
      </c>
      <c r="K31" s="16">
        <f t="shared" si="5"/>
        <v>46.68</v>
      </c>
      <c r="L31" s="16">
        <f t="shared" si="6"/>
        <v>74.28</v>
      </c>
      <c r="M31" s="16">
        <f>RANK(L31,$L$30:$L$32)</f>
        <v>2</v>
      </c>
      <c r="N31" s="17"/>
    </row>
    <row r="32" s="1" customFormat="1" ht="30" customHeight="1" spans="1:14">
      <c r="A32" s="13" t="s">
        <v>86</v>
      </c>
      <c r="B32" s="13" t="s">
        <v>17</v>
      </c>
      <c r="C32" s="13" t="s">
        <v>82</v>
      </c>
      <c r="D32" s="13" t="s">
        <v>83</v>
      </c>
      <c r="E32" s="10">
        <v>20220500904</v>
      </c>
      <c r="F32" s="9" t="s">
        <v>20</v>
      </c>
      <c r="G32" s="9" t="s">
        <v>87</v>
      </c>
      <c r="H32" s="11">
        <v>53</v>
      </c>
      <c r="I32" s="11">
        <f t="shared" si="4"/>
        <v>21.2</v>
      </c>
      <c r="J32" s="9" t="s">
        <v>37</v>
      </c>
      <c r="K32" s="9" t="s">
        <v>37</v>
      </c>
      <c r="L32" s="9" t="s">
        <v>37</v>
      </c>
      <c r="M32" s="16"/>
      <c r="N32" s="17"/>
    </row>
    <row r="33" s="1" customFormat="1" ht="130" customHeight="1" spans="1:14">
      <c r="A33" s="9" t="s">
        <v>88</v>
      </c>
      <c r="B33" s="9" t="s">
        <v>26</v>
      </c>
      <c r="C33" s="9" t="s">
        <v>89</v>
      </c>
      <c r="D33" s="9" t="s">
        <v>90</v>
      </c>
      <c r="E33" s="10">
        <v>20220500924</v>
      </c>
      <c r="F33" s="9" t="s">
        <v>20</v>
      </c>
      <c r="G33" s="9" t="s">
        <v>91</v>
      </c>
      <c r="H33" s="11">
        <v>63</v>
      </c>
      <c r="I33" s="11">
        <f t="shared" si="4"/>
        <v>25.2</v>
      </c>
      <c r="J33" s="16">
        <v>76.84</v>
      </c>
      <c r="K33" s="16">
        <f t="shared" si="5"/>
        <v>46.104</v>
      </c>
      <c r="L33" s="16">
        <f t="shared" si="6"/>
        <v>71.304</v>
      </c>
      <c r="M33" s="16">
        <f>RANK(L33,$L$33:$L$34)</f>
        <v>1</v>
      </c>
      <c r="N33" s="17" t="s">
        <v>65</v>
      </c>
    </row>
    <row r="34" s="1" customFormat="1" ht="30" customHeight="1" spans="1:14">
      <c r="A34" s="9" t="s">
        <v>92</v>
      </c>
      <c r="B34" s="9" t="s">
        <v>26</v>
      </c>
      <c r="C34" s="9" t="s">
        <v>89</v>
      </c>
      <c r="D34" s="9" t="s">
        <v>90</v>
      </c>
      <c r="E34" s="10">
        <v>20220500909</v>
      </c>
      <c r="F34" s="9" t="s">
        <v>20</v>
      </c>
      <c r="G34" s="9" t="s">
        <v>20</v>
      </c>
      <c r="H34" s="11">
        <v>48</v>
      </c>
      <c r="I34" s="11">
        <f t="shared" si="4"/>
        <v>19.2</v>
      </c>
      <c r="J34" s="9" t="s">
        <v>37</v>
      </c>
      <c r="K34" s="9" t="s">
        <v>37</v>
      </c>
      <c r="L34" s="9" t="s">
        <v>37</v>
      </c>
      <c r="M34" s="16"/>
      <c r="N34" s="17"/>
    </row>
    <row r="35" s="1" customFormat="1" ht="30" customHeight="1" spans="1:14">
      <c r="A35" s="9" t="s">
        <v>93</v>
      </c>
      <c r="B35" s="9" t="s">
        <v>26</v>
      </c>
      <c r="C35" s="9" t="s">
        <v>89</v>
      </c>
      <c r="D35" s="9" t="s">
        <v>94</v>
      </c>
      <c r="E35" s="10">
        <v>20220500925</v>
      </c>
      <c r="F35" s="9" t="s">
        <v>20</v>
      </c>
      <c r="G35" s="9" t="s">
        <v>95</v>
      </c>
      <c r="H35" s="11">
        <v>61</v>
      </c>
      <c r="I35" s="11">
        <f t="shared" si="4"/>
        <v>24.4</v>
      </c>
      <c r="J35" s="16">
        <v>75.42</v>
      </c>
      <c r="K35" s="16">
        <f t="shared" si="5"/>
        <v>45.252</v>
      </c>
      <c r="L35" s="16">
        <f t="shared" si="6"/>
        <v>69.652</v>
      </c>
      <c r="M35" s="16">
        <f>RANK(L35,$L$35:$L$36)</f>
        <v>1</v>
      </c>
      <c r="N35" s="17"/>
    </row>
    <row r="36" s="1" customFormat="1" ht="30" customHeight="1" spans="1:14">
      <c r="A36" s="9" t="s">
        <v>96</v>
      </c>
      <c r="B36" s="9" t="s">
        <v>26</v>
      </c>
      <c r="C36" s="9" t="s">
        <v>89</v>
      </c>
      <c r="D36" s="9" t="s">
        <v>94</v>
      </c>
      <c r="E36" s="10">
        <v>20220500929</v>
      </c>
      <c r="F36" s="9" t="s">
        <v>20</v>
      </c>
      <c r="G36" s="9" t="s">
        <v>97</v>
      </c>
      <c r="H36" s="11">
        <v>37</v>
      </c>
      <c r="I36" s="11">
        <f t="shared" si="4"/>
        <v>14.8</v>
      </c>
      <c r="J36" s="16">
        <v>76.74</v>
      </c>
      <c r="K36" s="16">
        <f t="shared" si="5"/>
        <v>46.044</v>
      </c>
      <c r="L36" s="16">
        <f t="shared" si="6"/>
        <v>60.844</v>
      </c>
      <c r="M36" s="16">
        <f>RANK(L36,$L$35:$L$36)</f>
        <v>2</v>
      </c>
      <c r="N36" s="17"/>
    </row>
    <row r="37" s="1" customFormat="1" ht="30" customHeight="1" spans="1:14">
      <c r="A37" s="9" t="s">
        <v>98</v>
      </c>
      <c r="B37" s="9" t="s">
        <v>17</v>
      </c>
      <c r="C37" s="9" t="s">
        <v>89</v>
      </c>
      <c r="D37" s="9" t="s">
        <v>99</v>
      </c>
      <c r="E37" s="10">
        <v>20220501012</v>
      </c>
      <c r="F37" s="9" t="s">
        <v>23</v>
      </c>
      <c r="G37" s="9" t="s">
        <v>34</v>
      </c>
      <c r="H37" s="12">
        <v>71</v>
      </c>
      <c r="I37" s="11">
        <f t="shared" si="4"/>
        <v>28.4</v>
      </c>
      <c r="J37" s="16">
        <v>82.78</v>
      </c>
      <c r="K37" s="16">
        <f t="shared" si="5"/>
        <v>49.668</v>
      </c>
      <c r="L37" s="16">
        <f t="shared" si="6"/>
        <v>78.068</v>
      </c>
      <c r="M37" s="16">
        <f>RANK(L37,$L$37:$L$41)</f>
        <v>1</v>
      </c>
      <c r="N37" s="17"/>
    </row>
    <row r="38" s="1" customFormat="1" ht="30" customHeight="1" spans="1:14">
      <c r="A38" s="9" t="s">
        <v>100</v>
      </c>
      <c r="B38" s="9" t="s">
        <v>17</v>
      </c>
      <c r="C38" s="9" t="s">
        <v>89</v>
      </c>
      <c r="D38" s="9" t="s">
        <v>99</v>
      </c>
      <c r="E38" s="10">
        <v>20220500927</v>
      </c>
      <c r="F38" s="9" t="s">
        <v>20</v>
      </c>
      <c r="G38" s="9" t="s">
        <v>101</v>
      </c>
      <c r="H38" s="11">
        <v>60</v>
      </c>
      <c r="I38" s="11">
        <f t="shared" si="4"/>
        <v>24</v>
      </c>
      <c r="J38" s="16">
        <v>76.58</v>
      </c>
      <c r="K38" s="16">
        <f t="shared" si="5"/>
        <v>45.948</v>
      </c>
      <c r="L38" s="16">
        <f t="shared" si="6"/>
        <v>69.948</v>
      </c>
      <c r="M38" s="16">
        <f>RANK(L38,$L$37:$L$41)</f>
        <v>2</v>
      </c>
      <c r="N38" s="17"/>
    </row>
    <row r="39" s="1" customFormat="1" ht="30" customHeight="1" spans="1:14">
      <c r="A39" s="9" t="s">
        <v>102</v>
      </c>
      <c r="B39" s="9" t="s">
        <v>26</v>
      </c>
      <c r="C39" s="9" t="s">
        <v>89</v>
      </c>
      <c r="D39" s="9" t="s">
        <v>99</v>
      </c>
      <c r="E39" s="10">
        <v>20220501004</v>
      </c>
      <c r="F39" s="9" t="s">
        <v>23</v>
      </c>
      <c r="G39" s="9" t="s">
        <v>87</v>
      </c>
      <c r="H39" s="12">
        <v>67</v>
      </c>
      <c r="I39" s="11">
        <f t="shared" si="4"/>
        <v>26.8</v>
      </c>
      <c r="J39" s="16">
        <v>71.5</v>
      </c>
      <c r="K39" s="16">
        <f t="shared" si="5"/>
        <v>42.9</v>
      </c>
      <c r="L39" s="16">
        <f t="shared" si="6"/>
        <v>69.7</v>
      </c>
      <c r="M39" s="16">
        <f>RANK(L39,$L$37:$L$41)</f>
        <v>3</v>
      </c>
      <c r="N39" s="17"/>
    </row>
    <row r="40" s="1" customFormat="1" ht="30" customHeight="1" spans="1:14">
      <c r="A40" s="9" t="s">
        <v>103</v>
      </c>
      <c r="B40" s="9" t="s">
        <v>17</v>
      </c>
      <c r="C40" s="9" t="s">
        <v>89</v>
      </c>
      <c r="D40" s="9" t="s">
        <v>99</v>
      </c>
      <c r="E40" s="10">
        <v>20220501001</v>
      </c>
      <c r="F40" s="9" t="s">
        <v>23</v>
      </c>
      <c r="G40" s="9" t="s">
        <v>85</v>
      </c>
      <c r="H40" s="11">
        <v>58</v>
      </c>
      <c r="I40" s="11">
        <f t="shared" si="4"/>
        <v>23.2</v>
      </c>
      <c r="J40" s="16">
        <v>75.76</v>
      </c>
      <c r="K40" s="16">
        <f t="shared" si="5"/>
        <v>45.456</v>
      </c>
      <c r="L40" s="16">
        <f t="shared" si="6"/>
        <v>68.656</v>
      </c>
      <c r="M40" s="16">
        <f>RANK(L40,$L$37:$L$41)</f>
        <v>4</v>
      </c>
      <c r="N40" s="17"/>
    </row>
    <row r="41" s="1" customFormat="1" ht="30" customHeight="1" spans="1:14">
      <c r="A41" s="9" t="s">
        <v>104</v>
      </c>
      <c r="B41" s="9" t="s">
        <v>26</v>
      </c>
      <c r="C41" s="9" t="s">
        <v>89</v>
      </c>
      <c r="D41" s="9" t="s">
        <v>99</v>
      </c>
      <c r="E41" s="10">
        <v>20220500908</v>
      </c>
      <c r="F41" s="9" t="s">
        <v>20</v>
      </c>
      <c r="G41" s="9" t="s">
        <v>105</v>
      </c>
      <c r="H41" s="11">
        <v>60</v>
      </c>
      <c r="I41" s="11">
        <f t="shared" si="4"/>
        <v>24</v>
      </c>
      <c r="J41" s="9" t="s">
        <v>37</v>
      </c>
      <c r="K41" s="9" t="s">
        <v>37</v>
      </c>
      <c r="L41" s="9" t="s">
        <v>37</v>
      </c>
      <c r="M41" s="16"/>
      <c r="N41" s="17"/>
    </row>
    <row r="42" s="1" customFormat="1" ht="30" customHeight="1" spans="1:14">
      <c r="A42" s="9" t="s">
        <v>106</v>
      </c>
      <c r="B42" s="9" t="s">
        <v>26</v>
      </c>
      <c r="C42" s="9" t="s">
        <v>107</v>
      </c>
      <c r="D42" s="9" t="s">
        <v>108</v>
      </c>
      <c r="E42" s="10">
        <v>20220500930</v>
      </c>
      <c r="F42" s="9" t="s">
        <v>20</v>
      </c>
      <c r="G42" s="9" t="s">
        <v>109</v>
      </c>
      <c r="H42" s="11">
        <v>68</v>
      </c>
      <c r="I42" s="11">
        <f t="shared" si="4"/>
        <v>27.2</v>
      </c>
      <c r="J42" s="16">
        <v>78.52</v>
      </c>
      <c r="K42" s="16">
        <f t="shared" si="5"/>
        <v>47.112</v>
      </c>
      <c r="L42" s="16">
        <f t="shared" si="6"/>
        <v>74.312</v>
      </c>
      <c r="M42" s="16">
        <f>RANK(L42,$L$42:$L$44)</f>
        <v>1</v>
      </c>
      <c r="N42" s="17"/>
    </row>
    <row r="43" s="1" customFormat="1" ht="30" customHeight="1" spans="1:14">
      <c r="A43" s="9" t="s">
        <v>110</v>
      </c>
      <c r="B43" s="9" t="s">
        <v>26</v>
      </c>
      <c r="C43" s="9" t="s">
        <v>107</v>
      </c>
      <c r="D43" s="9" t="s">
        <v>108</v>
      </c>
      <c r="E43" s="10">
        <v>20220500920</v>
      </c>
      <c r="F43" s="9" t="s">
        <v>20</v>
      </c>
      <c r="G43" s="9" t="s">
        <v>111</v>
      </c>
      <c r="H43" s="11">
        <v>65</v>
      </c>
      <c r="I43" s="11">
        <f t="shared" si="4"/>
        <v>26</v>
      </c>
      <c r="J43" s="16">
        <v>78.04</v>
      </c>
      <c r="K43" s="16">
        <f t="shared" si="5"/>
        <v>46.824</v>
      </c>
      <c r="L43" s="16">
        <f t="shared" si="6"/>
        <v>72.824</v>
      </c>
      <c r="M43" s="16">
        <f>RANK(L43,$L$42:$L$44)</f>
        <v>2</v>
      </c>
      <c r="N43" s="17"/>
    </row>
    <row r="44" s="2" customFormat="1" ht="30" customHeight="1" spans="1:20">
      <c r="A44" s="9" t="s">
        <v>112</v>
      </c>
      <c r="B44" s="9" t="s">
        <v>17</v>
      </c>
      <c r="C44" s="9" t="s">
        <v>107</v>
      </c>
      <c r="D44" s="9" t="s">
        <v>108</v>
      </c>
      <c r="E44" s="10">
        <v>20220501011</v>
      </c>
      <c r="F44" s="9" t="s">
        <v>23</v>
      </c>
      <c r="G44" s="9" t="s">
        <v>60</v>
      </c>
      <c r="H44" s="12">
        <v>61</v>
      </c>
      <c r="I44" s="11">
        <f t="shared" si="4"/>
        <v>24.4</v>
      </c>
      <c r="J44" s="9" t="s">
        <v>37</v>
      </c>
      <c r="K44" s="9" t="s">
        <v>37</v>
      </c>
      <c r="L44" s="9" t="s">
        <v>37</v>
      </c>
      <c r="M44" s="16"/>
      <c r="N44" s="17"/>
      <c r="O44" s="1"/>
      <c r="P44" s="1"/>
      <c r="Q44" s="1"/>
      <c r="R44" s="1"/>
      <c r="S44" s="1"/>
      <c r="T44" s="1"/>
    </row>
    <row r="45" s="1" customFormat="1" ht="130" customHeight="1" spans="1:14">
      <c r="A45" s="9" t="s">
        <v>113</v>
      </c>
      <c r="B45" s="9" t="s">
        <v>17</v>
      </c>
      <c r="C45" s="9" t="s">
        <v>114</v>
      </c>
      <c r="D45" s="9" t="s">
        <v>115</v>
      </c>
      <c r="E45" s="10">
        <v>20220501009</v>
      </c>
      <c r="F45" s="9" t="s">
        <v>23</v>
      </c>
      <c r="G45" s="9" t="s">
        <v>20</v>
      </c>
      <c r="H45" s="12">
        <v>60</v>
      </c>
      <c r="I45" s="11">
        <f t="shared" si="4"/>
        <v>24</v>
      </c>
      <c r="J45" s="16">
        <v>78.92</v>
      </c>
      <c r="K45" s="16">
        <f t="shared" si="5"/>
        <v>47.352</v>
      </c>
      <c r="L45" s="16">
        <f t="shared" si="6"/>
        <v>71.352</v>
      </c>
      <c r="M45" s="16">
        <f>RANK(L45,$L$45:$L$46)</f>
        <v>1</v>
      </c>
      <c r="N45" s="17" t="s">
        <v>65</v>
      </c>
    </row>
    <row r="46" s="1" customFormat="1" ht="30" customHeight="1" spans="1:14">
      <c r="A46" s="9" t="s">
        <v>116</v>
      </c>
      <c r="B46" s="9" t="s">
        <v>17</v>
      </c>
      <c r="C46" s="9" t="s">
        <v>114</v>
      </c>
      <c r="D46" s="9" t="s">
        <v>115</v>
      </c>
      <c r="E46" s="10">
        <v>20220501008</v>
      </c>
      <c r="F46" s="9" t="s">
        <v>23</v>
      </c>
      <c r="G46" s="9" t="s">
        <v>105</v>
      </c>
      <c r="H46" s="12">
        <v>68</v>
      </c>
      <c r="I46" s="11">
        <f t="shared" si="4"/>
        <v>27.2</v>
      </c>
      <c r="J46" s="9" t="s">
        <v>37</v>
      </c>
      <c r="K46" s="9" t="s">
        <v>37</v>
      </c>
      <c r="L46" s="9" t="s">
        <v>37</v>
      </c>
      <c r="M46" s="16"/>
      <c r="N46" s="17"/>
    </row>
  </sheetData>
  <sortState ref="A4:U47">
    <sortCondition ref="D4:D47"/>
    <sortCondition ref="M4:M47"/>
  </sortState>
  <mergeCells count="13">
    <mergeCell ref="A1:N1"/>
    <mergeCell ref="H2:I2"/>
    <mergeCell ref="J2:K2"/>
    <mergeCell ref="A2:A3"/>
    <mergeCell ref="B2:B3"/>
    <mergeCell ref="C2:C3"/>
    <mergeCell ref="D2:D3"/>
    <mergeCell ref="E2:E3"/>
    <mergeCell ref="F2:F3"/>
    <mergeCell ref="G2:G3"/>
    <mergeCell ref="L2:L3"/>
    <mergeCell ref="M2:M3"/>
    <mergeCell ref="N2:N3"/>
  </mergeCells>
  <printOptions horizontalCentered="1"/>
  <pageMargins left="0" right="0" top="0" bottom="0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Administrator</cp:lastModifiedBy>
  <dcterms:created xsi:type="dcterms:W3CDTF">2022-07-22T07:15:00Z</dcterms:created>
  <dcterms:modified xsi:type="dcterms:W3CDTF">2022-09-05T01:15:11Z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1AF37177C4154E308B76C75959FD87AC</vt:lpwstr>
  </property>
  <property fmtid="{D5CDD505-2E9C-101B-9397-08002B2CF9AE}" pid="3" name="KSOProductBuildVer">
    <vt:lpwstr>2052-11.1.0.11744</vt:lpwstr>
  </property>
</Properties>
</file>