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2"/>
  </bookViews>
  <sheets>
    <sheet name="审核表" sheetId="1" r:id="rId1"/>
    <sheet name="监控表" sheetId="3" r:id="rId2"/>
    <sheet name="自评表" sheetId="4" r:id="rId3"/>
    <sheet name="申报表" sheetId="2" r:id="rId4"/>
    <sheet name="批复表" sheetId="5" r:id="rId5"/>
  </sheets>
  <definedNames>
    <definedName name="_xlnm.Print_Area" localSheetId="3">申报表!$A$1:$I$35</definedName>
    <definedName name="_xlnm.Print_Area" localSheetId="4">批复表!$A$1:$I$34</definedName>
  </definedNames>
  <calcPr calcId="144525"/>
</workbook>
</file>

<file path=xl/sharedStrings.xml><?xml version="1.0" encoding="utf-8"?>
<sst xmlns="http://schemas.openxmlformats.org/spreadsheetml/2006/main" count="420" uniqueCount="205">
  <si>
    <t>绩效目标审核表</t>
  </si>
  <si>
    <t>项目名称</t>
  </si>
  <si>
    <t>贫困户退耕还林</t>
  </si>
  <si>
    <t>项目资金（万元）</t>
  </si>
  <si>
    <t>审核内容</t>
  </si>
  <si>
    <t>审核要点</t>
  </si>
  <si>
    <t>审核得分</t>
  </si>
  <si>
    <t>一、合规性审核（20分）</t>
  </si>
  <si>
    <t>合规性审核
（20分）</t>
  </si>
  <si>
    <t>纳入年度计划的扶贫项目是否符合财政专项扶贫资金支持范围，是否建立带贫减贫机制，是否符合区域发展实际。</t>
  </si>
  <si>
    <t>二、完整性审核（20分）</t>
  </si>
  <si>
    <t>规范完整性
（10分）</t>
  </si>
  <si>
    <t>绩效目标填报格式是否规范，内容是否完整、准确、详实，是否无缺项、错项。</t>
  </si>
  <si>
    <t xml:space="preserve">明确清晰性
（10分）
</t>
  </si>
  <si>
    <t xml:space="preserve">绩效目标是否明确、清晰，是否能够反映项目主要情况，是否对项目预期产出和效果进行了充分、恰当的描述。
</t>
  </si>
  <si>
    <t>三、相关性审核（20分）</t>
  </si>
  <si>
    <t>目标相关性
（10分）</t>
  </si>
  <si>
    <t>绩效目标与部门（单位）职能以及县级脱贫攻坚规划是否密切相关。</t>
  </si>
  <si>
    <t>指标科学性
（10分）</t>
  </si>
  <si>
    <t>绩效指标是否全面、充分、细化、量化，难以量化的，定性描述是否充分、具体；是否选取了最能体现总体目标实现程度的关键指标并明确了具体指标值。</t>
  </si>
  <si>
    <t>四、适当性审核（20分）</t>
  </si>
  <si>
    <t>绩效合理性
（10分）</t>
  </si>
  <si>
    <t>预期绩效是否显著，是否符合行业正常水平或事业发展规律。</t>
  </si>
  <si>
    <t>资金匹配性
（10分）</t>
  </si>
  <si>
    <t xml:space="preserve">绩效目标与项目资金量、使用方向等是否匹配，在既定资金规模下，绩效目标是否过高或过低；或要完成既定绩效目标，资金规模是否过大或过小。
</t>
  </si>
  <si>
    <t>五、可行性审核（20分）</t>
  </si>
  <si>
    <t>实现可能性
（10分）</t>
  </si>
  <si>
    <t>绩效目标是否经过充分调查研究、论证和合理测算，实现的可能性是否充分。</t>
  </si>
  <si>
    <t>条件充分性
（10分）</t>
  </si>
  <si>
    <t>项目实施方案是否合理，项目实施单位的组织实施能力和条件是否充分，内部控制是否规范，风险防控是否准备到位，管理制度是否健全。</t>
  </si>
  <si>
    <t>总分</t>
  </si>
  <si>
    <t>综合评定等级</t>
  </si>
  <si>
    <t>通过（85分及以上）√         不通过（85分及以下）口</t>
  </si>
  <si>
    <t>总体审核意见</t>
  </si>
  <si>
    <t>通过</t>
  </si>
  <si>
    <t>审核单位</t>
  </si>
  <si>
    <t xml:space="preserve">  县财政局          县扶贫办          县主管部门    
（单位盖章）      （单位盖章）       （单位盖章）</t>
  </si>
  <si>
    <t>审核时间</t>
  </si>
  <si>
    <t xml:space="preserve">    年    月    日</t>
  </si>
  <si>
    <r>
      <rPr>
        <sz val="18"/>
        <color theme="1"/>
        <rFont val="方正小标宋简体"/>
        <charset val="134"/>
      </rPr>
      <t xml:space="preserve">绩效运行监控表
</t>
    </r>
    <r>
      <rPr>
        <sz val="12"/>
        <color theme="1"/>
        <rFont val="宋体"/>
        <charset val="134"/>
        <scheme val="minor"/>
      </rPr>
      <t>（2019年度）</t>
    </r>
  </si>
  <si>
    <t>项目负责人</t>
  </si>
  <si>
    <t>袁知雄15971527828</t>
  </si>
  <si>
    <t>主管部门</t>
  </si>
  <si>
    <t>农业农村局</t>
  </si>
  <si>
    <t>实施单位</t>
  </si>
  <si>
    <t>退耕还林科</t>
  </si>
  <si>
    <t>资金情况      （万元）</t>
  </si>
  <si>
    <t>类别</t>
  </si>
  <si>
    <t>年初预算数</t>
  </si>
  <si>
    <t xml:space="preserve">1-11月执
行数
</t>
  </si>
  <si>
    <t xml:space="preserve">预算执行率
</t>
  </si>
  <si>
    <t>年度资金总额：</t>
  </si>
  <si>
    <t xml:space="preserve">   其中：财政专项扶贫资金</t>
  </si>
  <si>
    <t xml:space="preserve"> 其他财政资金</t>
  </si>
  <si>
    <t xml:space="preserve"> 其他资金</t>
  </si>
  <si>
    <t xml:space="preserve">
年度总体目标</t>
  </si>
  <si>
    <t>目标1：对全县各乡镇退耕还林区域加大项目建设富池力度，主要是加大基本良田、农村资源、后续产业发展及布植补造等方面的项目
 目标2：改善退耕还林区域的基本生产生活条件，增强后续发展能力，实现退耕还林农户得实惠、稳定致富的目标
 目标3：创作心得工作方法，强化项目资金管理，整合资金使用情况</t>
  </si>
  <si>
    <t>绩效指标</t>
  </si>
  <si>
    <t>一级指标</t>
  </si>
  <si>
    <t>二级指标</t>
  </si>
  <si>
    <t>三级指标</t>
  </si>
  <si>
    <t>年度指标值</t>
  </si>
  <si>
    <t>1-11月完成情况</t>
  </si>
  <si>
    <t>全年预计完成情况</t>
  </si>
  <si>
    <t>偏差原因分析</t>
  </si>
  <si>
    <t>备注</t>
  </si>
  <si>
    <t>产    出    指    标</t>
  </si>
  <si>
    <t>数量指标</t>
  </si>
  <si>
    <t>贫困户退耕还林面积</t>
  </si>
  <si>
    <t>≧2400亩</t>
  </si>
  <si>
    <t>2381.9亩</t>
  </si>
  <si>
    <t>2400亩</t>
  </si>
  <si>
    <t>退耕还林种植油茶面积</t>
  </si>
  <si>
    <t>≧1800亩</t>
  </si>
  <si>
    <t>1744.28亩</t>
  </si>
  <si>
    <t>1800亩</t>
  </si>
  <si>
    <t>退耕还林种植杉树面积</t>
  </si>
  <si>
    <t>≧700亩</t>
  </si>
  <si>
    <t>636.92亩</t>
  </si>
  <si>
    <t>700亩</t>
  </si>
  <si>
    <t>质量指标</t>
  </si>
  <si>
    <t>项目验收合格率</t>
  </si>
  <si>
    <t xml:space="preserve">贫困户退耕还林补助金额 </t>
  </si>
  <si>
    <t>≧100万</t>
  </si>
  <si>
    <t>64.97万元</t>
  </si>
  <si>
    <t>70万元</t>
  </si>
  <si>
    <t>以前年度有拨款情况，19年拨款较少</t>
  </si>
  <si>
    <t>退耕还林存活率</t>
  </si>
  <si>
    <t>≧80%</t>
  </si>
  <si>
    <t>退耕还林面积保存率</t>
  </si>
  <si>
    <t>时效指标</t>
  </si>
  <si>
    <t>项目完工及时率</t>
  </si>
  <si>
    <t>≧100%</t>
  </si>
  <si>
    <t>成本指标</t>
  </si>
  <si>
    <t>贫困户退耕还林投入总资金</t>
  </si>
  <si>
    <t>≧750万元</t>
  </si>
  <si>
    <t>80万元</t>
  </si>
  <si>
    <t>退耕还林每一个贫困户补贴标准</t>
  </si>
  <si>
    <t>≧2800/户</t>
  </si>
  <si>
    <t>2880元/户</t>
  </si>
  <si>
    <t>2880户</t>
  </si>
  <si>
    <t>退耕还林补贴标准</t>
  </si>
  <si>
    <t>≧1200元/亩</t>
  </si>
  <si>
    <t>1200元/亩</t>
  </si>
  <si>
    <t xml:space="preserve">效    益    指    标
</t>
  </si>
  <si>
    <t>经济效益指标</t>
  </si>
  <si>
    <t>退耕还林每亩收益</t>
  </si>
  <si>
    <t>≧1000元</t>
  </si>
  <si>
    <t>1000元</t>
  </si>
  <si>
    <t>退耕还林后带来的产值</t>
  </si>
  <si>
    <t>≧1000万元</t>
  </si>
  <si>
    <t>300万元</t>
  </si>
  <si>
    <t>有些退耕还林作为生长期较长，前期没有产生收益吗，也有少数农户管理不善，荒芜严重，甚至因灾损失，,难以实现退耕还林的预期目标。</t>
  </si>
  <si>
    <t>社会效益指标</t>
  </si>
  <si>
    <t>改善退耕还林贫困户生产生活条件</t>
  </si>
  <si>
    <t>明显改善</t>
  </si>
  <si>
    <t>受益林场贫困户人数</t>
  </si>
  <si>
    <t>≧350户</t>
  </si>
  <si>
    <t>300户</t>
  </si>
  <si>
    <t>350户</t>
  </si>
  <si>
    <t>少数农户管理不善，荒芜严重，甚至因灾损失，既未得到政策补助资金，也难以实现退耕还林的预期目标。</t>
  </si>
  <si>
    <t>生态效益指标</t>
  </si>
  <si>
    <t>改善的生态林场面积</t>
  </si>
  <si>
    <t>≧2000亩</t>
  </si>
  <si>
    <t>1600亩</t>
  </si>
  <si>
    <t>少数农户管理不善，荒芜严重，甚至因灾损失</t>
  </si>
  <si>
    <t>可持续影响 指标</t>
  </si>
  <si>
    <t>改造后退耕林场使用年限</t>
  </si>
  <si>
    <t>≧5年</t>
  </si>
  <si>
    <t>5年</t>
  </si>
  <si>
    <t>改造后退耕还林土地预计未来收益</t>
  </si>
  <si>
    <t>≧1200万元</t>
  </si>
  <si>
    <t>200万元</t>
  </si>
  <si>
    <t>部分退耕还林在尚处生长期，没有明显收益</t>
  </si>
  <si>
    <t xml:space="preserve">
满意度指标</t>
  </si>
  <si>
    <t xml:space="preserve">           服务对象满意度指标
</t>
  </si>
  <si>
    <t>贫困户退耕还林满意度</t>
  </si>
  <si>
    <t>≧95%</t>
  </si>
  <si>
    <t>贫困林场（农场）职工满意度</t>
  </si>
  <si>
    <r>
      <rPr>
        <sz val="18"/>
        <color theme="1"/>
        <rFont val="方正小标宋简体"/>
        <charset val="134"/>
      </rPr>
      <t xml:space="preserve">绩效目标自评表
</t>
    </r>
    <r>
      <rPr>
        <sz val="12"/>
        <color theme="1"/>
        <rFont val="宋体"/>
        <charset val="134"/>
        <scheme val="minor"/>
      </rPr>
      <t>（20xx年度）</t>
    </r>
  </si>
  <si>
    <t>资金情况           
（万元）</t>
  </si>
  <si>
    <t>全年预算  数（A）</t>
  </si>
  <si>
    <t>全年执行数（B）</t>
  </si>
  <si>
    <t>分值</t>
  </si>
  <si>
    <t>执行率
（B/A）</t>
  </si>
  <si>
    <t>得分</t>
  </si>
  <si>
    <t>—</t>
  </si>
  <si>
    <t xml:space="preserve">        其他财政资金</t>
  </si>
  <si>
    <t xml:space="preserve">        其他资金</t>
  </si>
  <si>
    <t>年度总体目标</t>
  </si>
  <si>
    <t>年初设定目标</t>
  </si>
  <si>
    <t>年度总体目标完成情况综述</t>
  </si>
  <si>
    <t>根据县精准扶贫指挥部提供国家扶贫网上贫困户核对，全县有259户贫困户参与和实施了新一轮退耕还林2381.9亩，占全县总面积9.34%，涉及贫困人口878人。2015年启动实施新一轮退耕还林25500亩，其中2014年度建设任务10000亩、2015年度建设任务15500亩。目前已经全面完成退耕还林建设任务255500亩项目实施成功后，每亩年均收入可达1000元以上，完全可以解决贫困户的生存问题，甚至可实现致富奔小康，还可为我县生态环境建设带来一定好处。</t>
  </si>
  <si>
    <t>一级  指标</t>
  </si>
  <si>
    <t>全年实际值（截止11月）</t>
  </si>
  <si>
    <t>未完成原因及拟采取的改进措施</t>
  </si>
  <si>
    <t>产
出
指
标
（50分）</t>
  </si>
  <si>
    <t>≧2200亩</t>
  </si>
  <si>
    <t>≧600亩</t>
  </si>
  <si>
    <t>≧60万</t>
  </si>
  <si>
    <t>3248400元</t>
  </si>
  <si>
    <t>效
益
指
标 
（30分）</t>
  </si>
  <si>
    <t>经济效益
指标</t>
  </si>
  <si>
    <t>≧400万元</t>
  </si>
  <si>
    <t>有少数农户管理不善，荒芜严重，甚至因灾损失，既未得到政策补助资金，也难以实现退耕还林的预期目标。</t>
  </si>
  <si>
    <t>社会效益</t>
  </si>
  <si>
    <t>≧300户</t>
  </si>
  <si>
    <t>生态效益
指标</t>
  </si>
  <si>
    <t>可持续影响指标</t>
  </si>
  <si>
    <t>部分退耕还林在尚处生长期，没有明显收益，未来收益随着市场、环境等原因无法预估</t>
  </si>
  <si>
    <t>满意度
指标  （10分）</t>
  </si>
  <si>
    <t>服务对象满意度指标</t>
  </si>
  <si>
    <t>≧96%</t>
  </si>
  <si>
    <t>绩效目标申报表</t>
  </si>
  <si>
    <t>(2019年度）</t>
  </si>
  <si>
    <t>退耕还林</t>
  </si>
  <si>
    <t>项目负责人及联系电话</t>
  </si>
  <si>
    <t>阳新县财政局</t>
  </si>
  <si>
    <t>阳新县自然资源和规划局</t>
  </si>
  <si>
    <t>资金情况
（万元）</t>
  </si>
  <si>
    <t xml:space="preserve">  其中：财政专项扶贫资金</t>
  </si>
  <si>
    <t xml:space="preserve">   其他财政资金</t>
  </si>
  <si>
    <t xml:space="preserve">   其他资金</t>
  </si>
  <si>
    <t>总
体
目
标</t>
  </si>
  <si>
    <t>年度目标</t>
  </si>
  <si>
    <t>标1：对全县各乡镇退耕还林区域加大项目建设富池力度，主要是加大基本良田、农村资源、后续产业发展及布植补造等方面的项目
 目标2：改善退耕还林区域的基本生产生活条件，增强后续发展能力，实现退耕还林农户得实惠、稳定致富的目标
 目标3：创作心得工作方法，强化项目资金管理，整合资金使用情况</t>
  </si>
  <si>
    <t>绩
效
指
标</t>
  </si>
  <si>
    <t>指标值</t>
  </si>
  <si>
    <t>产出指标</t>
  </si>
  <si>
    <t>资金投入率</t>
  </si>
  <si>
    <t>实际到位资金/年初预算安排资金*100%</t>
  </si>
  <si>
    <t>资金拨付率</t>
  </si>
  <si>
    <t>实际支付项目资金/实际到位资金比例</t>
  </si>
  <si>
    <t>贫困户退耕还林补助金额</t>
  </si>
  <si>
    <t>效益指标</t>
  </si>
  <si>
    <t>经济效益</t>
  </si>
  <si>
    <t>社会效益
指标</t>
  </si>
  <si>
    <t>可持续影响
指标</t>
  </si>
  <si>
    <t>改造后退耕还林土地预计未来5年收益</t>
  </si>
  <si>
    <t>满意度指标</t>
  </si>
  <si>
    <t>服务对象
满意度指标</t>
  </si>
  <si>
    <t>注：1.“其他财政资金”指与财政专项扶贫资金共同用于同一脱贫攻坚项目的财政资金；“其他资金”是指除财政性资金以外的其他自筹资金、社会资金等。</t>
  </si>
  <si>
    <t xml:space="preserve">    2.各地请根据实际情况，从上述绩效指标中选择适合的填报，其中三星指标为必填的核心绩效指标，其他可自行增加或适当调整。</t>
  </si>
  <si>
    <t>财政部门批复意见</t>
  </si>
  <si>
    <t>经审核，本项目设定的绩效目标基本符合《关于印发&lt;阳新县县级财政项目资金绩效评价实施暂行办法&gt;的通知》中有关绩效目标管理的要求。该绩效目标将作为项目支出绩效监控、绩效自评审核、财政重点绩效评价的重要依据之一。请你单位将本项目的绩效目标与部门预算按有关规定一并公开，并以绩效目标为导向，加强项目管理，及时采集相关数据，做好绩效监控，努力提高财政资金使用效果，确保绩效目标的实现。</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</si>
</sst>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00_ "/>
  </numFmts>
  <fonts count="33">
    <font>
      <sz val="11"/>
      <color theme="1"/>
      <name val="宋体"/>
      <charset val="134"/>
      <scheme val="minor"/>
    </font>
    <font>
      <sz val="12"/>
      <name val="宋体"/>
      <charset val="134"/>
    </font>
    <font>
      <sz val="18"/>
      <name val="宋体"/>
      <charset val="134"/>
    </font>
    <font>
      <sz val="10"/>
      <name val="宋体"/>
      <charset val="134"/>
    </font>
    <font>
      <sz val="10"/>
      <color theme="1"/>
      <name val="宋体"/>
      <charset val="134"/>
      <scheme val="minor"/>
    </font>
    <font>
      <sz val="10"/>
      <color indexed="8"/>
      <name val="宋体"/>
      <charset val="134"/>
    </font>
    <font>
      <sz val="9"/>
      <name val="宋体"/>
      <charset val="134"/>
    </font>
    <font>
      <sz val="9"/>
      <color theme="1"/>
      <name val="宋体"/>
      <charset val="134"/>
      <scheme val="minor"/>
    </font>
    <font>
      <sz val="18"/>
      <color theme="1"/>
      <name val="方正小标宋简体"/>
      <charset val="134"/>
    </font>
    <font>
      <b/>
      <sz val="18"/>
      <color theme="1"/>
      <name val="方正小标宋简体"/>
      <charset val="134"/>
    </font>
    <font>
      <sz val="10"/>
      <color theme="1"/>
      <name val="宋体"/>
      <charset val="134"/>
    </font>
    <font>
      <b/>
      <sz val="11"/>
      <color theme="1"/>
      <name val="宋体"/>
      <charset val="134"/>
      <scheme val="minor"/>
    </font>
    <font>
      <b/>
      <sz val="16"/>
      <color theme="1"/>
      <name val="宋体"/>
      <charset val="134"/>
      <scheme val="minor"/>
    </font>
    <font>
      <sz val="11"/>
      <color theme="0"/>
      <name val="宋体"/>
      <charset val="0"/>
      <scheme val="minor"/>
    </font>
    <font>
      <sz val="11"/>
      <color theme="1"/>
      <name val="宋体"/>
      <charset val="0"/>
      <scheme val="minor"/>
    </font>
    <font>
      <b/>
      <sz val="18"/>
      <color theme="3"/>
      <name val="宋体"/>
      <charset val="134"/>
      <scheme val="minor"/>
    </font>
    <font>
      <sz val="11"/>
      <color rgb="FF9C0006"/>
      <name val="宋体"/>
      <charset val="0"/>
      <scheme val="minor"/>
    </font>
    <font>
      <sz val="11"/>
      <color rgb="FF9C6500"/>
      <name val="宋体"/>
      <charset val="0"/>
      <scheme val="minor"/>
    </font>
    <font>
      <u/>
      <sz val="11"/>
      <color rgb="FF0000FF"/>
      <name val="宋体"/>
      <charset val="0"/>
      <scheme val="minor"/>
    </font>
    <font>
      <sz val="11"/>
      <color rgb="FF3F3F76"/>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sz val="12"/>
      <color theme="1"/>
      <name val="宋体"/>
      <charset val="134"/>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rgb="FFFFFFCC"/>
        <bgColor indexed="64"/>
      </patternFill>
    </fill>
    <fill>
      <patternFill patternType="solid">
        <fgColor theme="6"/>
        <bgColor indexed="64"/>
      </patternFill>
    </fill>
    <fill>
      <patternFill patternType="solid">
        <fgColor theme="4"/>
        <bgColor indexed="64"/>
      </patternFill>
    </fill>
    <fill>
      <patternFill patternType="solid">
        <fgColor theme="5"/>
        <bgColor indexed="64"/>
      </patternFill>
    </fill>
    <fill>
      <patternFill patternType="solid">
        <fgColor rgb="FFA5A5A5"/>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4">
    <xf numFmtId="0" fontId="0" fillId="0" borderId="0">
      <alignment vertical="center"/>
    </xf>
    <xf numFmtId="42" fontId="0" fillId="0" borderId="0" applyFont="0" applyFill="0" applyBorder="0" applyAlignment="0" applyProtection="0">
      <alignment vertical="center"/>
    </xf>
    <xf numFmtId="0" fontId="14" fillId="13" borderId="0" applyNumberFormat="0" applyBorder="0" applyAlignment="0" applyProtection="0">
      <alignment vertical="center"/>
    </xf>
    <xf numFmtId="0" fontId="19" fillId="14"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6" borderId="0" applyNumberFormat="0" applyBorder="0" applyAlignment="0" applyProtection="0">
      <alignment vertical="center"/>
    </xf>
    <xf numFmtId="0" fontId="16" fillId="7" borderId="0" applyNumberFormat="0" applyBorder="0" applyAlignment="0" applyProtection="0">
      <alignment vertical="center"/>
    </xf>
    <xf numFmtId="43" fontId="0" fillId="0" borderId="0" applyFont="0" applyFill="0" applyBorder="0" applyAlignment="0" applyProtection="0">
      <alignment vertical="center"/>
    </xf>
    <xf numFmtId="0" fontId="13" fillId="18"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20" borderId="17" applyNumberFormat="0" applyFont="0" applyAlignment="0" applyProtection="0">
      <alignment vertical="center"/>
    </xf>
    <xf numFmtId="0" fontId="13" fillId="11"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0" borderId="0">
      <alignment vertical="center"/>
    </xf>
    <xf numFmtId="0" fontId="26" fillId="0" borderId="20" applyNumberFormat="0" applyFill="0" applyAlignment="0" applyProtection="0">
      <alignment vertical="center"/>
    </xf>
    <xf numFmtId="0" fontId="28" fillId="0" borderId="20" applyNumberFormat="0" applyFill="0" applyAlignment="0" applyProtection="0">
      <alignment vertical="center"/>
    </xf>
    <xf numFmtId="0" fontId="13" fillId="4" borderId="0" applyNumberFormat="0" applyBorder="0" applyAlignment="0" applyProtection="0">
      <alignment vertical="center"/>
    </xf>
    <xf numFmtId="0" fontId="21" fillId="0" borderId="22" applyNumberFormat="0" applyFill="0" applyAlignment="0" applyProtection="0">
      <alignment vertical="center"/>
    </xf>
    <xf numFmtId="0" fontId="13" fillId="26" borderId="0" applyNumberFormat="0" applyBorder="0" applyAlignment="0" applyProtection="0">
      <alignment vertical="center"/>
    </xf>
    <xf numFmtId="0" fontId="30" fillId="27" borderId="23" applyNumberFormat="0" applyAlignment="0" applyProtection="0">
      <alignment vertical="center"/>
    </xf>
    <xf numFmtId="0" fontId="31" fillId="27" borderId="16" applyNumberFormat="0" applyAlignment="0" applyProtection="0">
      <alignment vertical="center"/>
    </xf>
    <xf numFmtId="0" fontId="23" fillId="24" borderId="18" applyNumberFormat="0" applyAlignment="0" applyProtection="0">
      <alignment vertical="center"/>
    </xf>
    <xf numFmtId="0" fontId="14" fillId="29" borderId="0" applyNumberFormat="0" applyBorder="0" applyAlignment="0" applyProtection="0">
      <alignment vertical="center"/>
    </xf>
    <xf numFmtId="0" fontId="13" fillId="23" borderId="0" applyNumberFormat="0" applyBorder="0" applyAlignment="0" applyProtection="0">
      <alignment vertical="center"/>
    </xf>
    <xf numFmtId="0" fontId="25" fillId="0" borderId="19" applyNumberFormat="0" applyFill="0" applyAlignment="0" applyProtection="0">
      <alignment vertical="center"/>
    </xf>
    <xf numFmtId="0" fontId="27" fillId="0" borderId="21" applyNumberFormat="0" applyFill="0" applyAlignment="0" applyProtection="0">
      <alignment vertical="center"/>
    </xf>
    <xf numFmtId="0" fontId="29" fillId="25" borderId="0" applyNumberFormat="0" applyBorder="0" applyAlignment="0" applyProtection="0">
      <alignment vertical="center"/>
    </xf>
    <xf numFmtId="0" fontId="17" fillId="10" borderId="0" applyNumberFormat="0" applyBorder="0" applyAlignment="0" applyProtection="0">
      <alignment vertical="center"/>
    </xf>
    <xf numFmtId="0" fontId="14" fillId="30" borderId="0" applyNumberFormat="0" applyBorder="0" applyAlignment="0" applyProtection="0">
      <alignment vertical="center"/>
    </xf>
    <xf numFmtId="0" fontId="13" fillId="22" borderId="0" applyNumberFormat="0" applyBorder="0" applyAlignment="0" applyProtection="0">
      <alignment vertical="center"/>
    </xf>
    <xf numFmtId="0" fontId="14" fillId="12" borderId="0" applyNumberFormat="0" applyBorder="0" applyAlignment="0" applyProtection="0">
      <alignment vertical="center"/>
    </xf>
    <xf numFmtId="0" fontId="14" fillId="8" borderId="0" applyNumberFormat="0" applyBorder="0" applyAlignment="0" applyProtection="0">
      <alignment vertical="center"/>
    </xf>
    <xf numFmtId="0" fontId="14" fillId="19" borderId="0" applyNumberFormat="0" applyBorder="0" applyAlignment="0" applyProtection="0">
      <alignment vertical="center"/>
    </xf>
    <xf numFmtId="0" fontId="14" fillId="6" borderId="0" applyNumberFormat="0" applyBorder="0" applyAlignment="0" applyProtection="0">
      <alignment vertical="center"/>
    </xf>
    <xf numFmtId="0" fontId="13" fillId="21" borderId="0" applyNumberFormat="0" applyBorder="0" applyAlignment="0" applyProtection="0">
      <alignment vertical="center"/>
    </xf>
    <xf numFmtId="0" fontId="13" fillId="32" borderId="0" applyNumberFormat="0" applyBorder="0" applyAlignment="0" applyProtection="0">
      <alignment vertical="center"/>
    </xf>
    <xf numFmtId="0" fontId="14" fillId="28" borderId="0" applyNumberFormat="0" applyBorder="0" applyAlignment="0" applyProtection="0">
      <alignment vertical="center"/>
    </xf>
    <xf numFmtId="0" fontId="14" fillId="33" borderId="0" applyNumberFormat="0" applyBorder="0" applyAlignment="0" applyProtection="0">
      <alignment vertical="center"/>
    </xf>
    <xf numFmtId="0" fontId="13" fillId="34" borderId="0" applyNumberFormat="0" applyBorder="0" applyAlignment="0" applyProtection="0">
      <alignment vertical="center"/>
    </xf>
    <xf numFmtId="0" fontId="1" fillId="0" borderId="0"/>
    <xf numFmtId="0" fontId="14" fillId="15" borderId="0" applyNumberFormat="0" applyBorder="0" applyAlignment="0" applyProtection="0">
      <alignment vertical="center"/>
    </xf>
    <xf numFmtId="0" fontId="13" fillId="17" borderId="0" applyNumberFormat="0" applyBorder="0" applyAlignment="0" applyProtection="0">
      <alignment vertical="center"/>
    </xf>
    <xf numFmtId="0" fontId="13" fillId="31" borderId="0" applyNumberFormat="0" applyBorder="0" applyAlignment="0" applyProtection="0">
      <alignment vertical="center"/>
    </xf>
    <xf numFmtId="0" fontId="14" fillId="5" borderId="0" applyNumberFormat="0" applyBorder="0" applyAlignment="0" applyProtection="0">
      <alignment vertical="center"/>
    </xf>
    <xf numFmtId="0" fontId="13" fillId="9" borderId="0" applyNumberFormat="0" applyBorder="0" applyAlignment="0" applyProtection="0">
      <alignment vertical="center"/>
    </xf>
    <xf numFmtId="0" fontId="1" fillId="0" borderId="0"/>
    <xf numFmtId="0" fontId="1" fillId="0" borderId="0"/>
    <xf numFmtId="0" fontId="1" fillId="0" borderId="0">
      <alignment vertical="center"/>
    </xf>
  </cellStyleXfs>
  <cellXfs count="105">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1" fillId="0" borderId="1" xfId="0" applyFont="1" applyFill="1" applyBorder="1" applyAlignment="1">
      <alignment horizontal="right" vertical="center"/>
    </xf>
    <xf numFmtId="0" fontId="3" fillId="0" borderId="2" xfId="52" applyNumberFormat="1" applyFont="1" applyFill="1" applyBorder="1" applyAlignment="1">
      <alignment horizontal="center" vertical="center" wrapText="1"/>
    </xf>
    <xf numFmtId="0" fontId="4" fillId="0" borderId="2" xfId="19" applyNumberFormat="1" applyFont="1" applyFill="1" applyBorder="1">
      <alignment vertical="center"/>
    </xf>
    <xf numFmtId="0" fontId="3" fillId="0" borderId="2" xfId="52" applyNumberFormat="1" applyFont="1" applyFill="1" applyBorder="1" applyAlignment="1">
      <alignment horizontal="left" vertical="center" wrapText="1"/>
    </xf>
    <xf numFmtId="0" fontId="3" fillId="0" borderId="3" xfId="52" applyNumberFormat="1" applyFont="1" applyFill="1" applyBorder="1" applyAlignment="1">
      <alignment horizontal="left" vertical="center" wrapText="1" indent="2"/>
    </xf>
    <xf numFmtId="0" fontId="3" fillId="0" borderId="4" xfId="52" applyNumberFormat="1" applyFont="1" applyFill="1" applyBorder="1" applyAlignment="1">
      <alignment horizontal="left" vertical="center" wrapText="1" indent="2"/>
    </xf>
    <xf numFmtId="0" fontId="3" fillId="0" borderId="3" xfId="52" applyNumberFormat="1" applyFont="1" applyFill="1" applyBorder="1" applyAlignment="1">
      <alignment horizontal="center" vertical="center" wrapText="1"/>
    </xf>
    <xf numFmtId="0" fontId="3" fillId="0" borderId="5" xfId="52" applyNumberFormat="1" applyFont="1" applyFill="1" applyBorder="1" applyAlignment="1">
      <alignment horizontal="center" vertical="center" wrapText="1"/>
    </xf>
    <xf numFmtId="0" fontId="5" fillId="0" borderId="2" xfId="53" applyFont="1" applyFill="1" applyBorder="1" applyAlignment="1">
      <alignment horizontal="center" vertical="center" wrapText="1"/>
    </xf>
    <xf numFmtId="0" fontId="5" fillId="0" borderId="3" xfId="53" applyFont="1" applyFill="1" applyBorder="1" applyAlignment="1">
      <alignment horizontal="left" vertical="top" wrapText="1"/>
    </xf>
    <xf numFmtId="0" fontId="5" fillId="0" borderId="5" xfId="53" applyFont="1" applyFill="1" applyBorder="1" applyAlignment="1">
      <alignment horizontal="left" vertical="top" wrapText="1"/>
    </xf>
    <xf numFmtId="0" fontId="5" fillId="0" borderId="6" xfId="53" applyFont="1" applyFill="1" applyBorder="1" applyAlignment="1">
      <alignment horizontal="center" vertical="center" wrapText="1"/>
    </xf>
    <xf numFmtId="0" fontId="5" fillId="0" borderId="7" xfId="53" applyFont="1" applyFill="1" applyBorder="1" applyAlignment="1">
      <alignment horizontal="center" vertical="center" wrapText="1"/>
    </xf>
    <xf numFmtId="0" fontId="5" fillId="0" borderId="8" xfId="53" applyFont="1" applyFill="1" applyBorder="1" applyAlignment="1">
      <alignment horizontal="center" vertical="center" wrapText="1"/>
    </xf>
    <xf numFmtId="0" fontId="3" fillId="0" borderId="2" xfId="0" applyFont="1" applyFill="1" applyBorder="1" applyAlignment="1">
      <alignment horizontal="left" vertical="center" shrinkToFit="1"/>
    </xf>
    <xf numFmtId="0" fontId="5" fillId="0" borderId="9" xfId="53" applyFont="1" applyFill="1" applyBorder="1" applyAlignment="1">
      <alignment horizontal="center" vertical="center" wrapText="1"/>
    </xf>
    <xf numFmtId="0" fontId="5" fillId="0" borderId="10" xfId="53" applyFont="1" applyFill="1" applyBorder="1" applyAlignment="1">
      <alignment horizontal="center" vertical="center" wrapText="1"/>
    </xf>
    <xf numFmtId="0" fontId="5" fillId="0" borderId="11" xfId="53" applyFont="1" applyFill="1" applyBorder="1" applyAlignment="1">
      <alignment horizontal="center" vertical="center" wrapText="1"/>
    </xf>
    <xf numFmtId="0" fontId="6" fillId="0" borderId="2" xfId="0" applyFont="1" applyFill="1" applyBorder="1" applyAlignment="1">
      <alignment horizontal="left" vertical="center" wrapText="1"/>
    </xf>
    <xf numFmtId="0" fontId="5" fillId="0" borderId="12" xfId="53" applyFont="1" applyFill="1" applyBorder="1" applyAlignment="1">
      <alignment horizontal="center" vertical="center" wrapText="1"/>
    </xf>
    <xf numFmtId="0" fontId="5" fillId="0" borderId="13" xfId="53" applyFont="1" applyFill="1" applyBorder="1" applyAlignment="1">
      <alignment horizontal="center" vertical="center" wrapText="1"/>
    </xf>
    <xf numFmtId="0" fontId="5" fillId="0" borderId="14" xfId="53" applyFont="1" applyFill="1" applyBorder="1" applyAlignment="1">
      <alignment horizontal="center" vertical="center" wrapText="1"/>
    </xf>
    <xf numFmtId="0" fontId="5" fillId="0" borderId="2" xfId="53"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4" xfId="52" applyNumberFormat="1" applyFont="1" applyFill="1" applyBorder="1" applyAlignment="1">
      <alignment horizontal="center" vertical="center" wrapText="1"/>
    </xf>
    <xf numFmtId="0" fontId="5" fillId="0" borderId="4" xfId="53" applyFont="1" applyFill="1" applyBorder="1" applyAlignment="1">
      <alignment horizontal="left" vertical="top" wrapText="1"/>
    </xf>
    <xf numFmtId="0" fontId="7" fillId="0" borderId="2" xfId="0" applyFont="1" applyBorder="1">
      <alignment vertical="center"/>
    </xf>
    <xf numFmtId="9" fontId="7" fillId="0" borderId="2" xfId="0" applyNumberFormat="1" applyFont="1" applyBorder="1">
      <alignment vertical="center"/>
    </xf>
    <xf numFmtId="0" fontId="3" fillId="0" borderId="15" xfId="51" applyNumberFormat="1" applyFont="1" applyFill="1" applyBorder="1" applyAlignment="1">
      <alignment horizontal="left" vertical="center" wrapText="1"/>
    </xf>
    <xf numFmtId="0" fontId="3" fillId="0" borderId="0" xfId="51" applyNumberFormat="1" applyFont="1" applyFill="1" applyBorder="1" applyAlignment="1">
      <alignment horizontal="left" vertical="center" wrapText="1"/>
    </xf>
    <xf numFmtId="0" fontId="8" fillId="0" borderId="0" xfId="0" applyFont="1" applyBorder="1" applyAlignment="1">
      <alignment horizontal="center" vertical="center" wrapText="1"/>
    </xf>
    <xf numFmtId="0" fontId="9" fillId="0" borderId="0"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pplyAlignment="1">
      <alignment horizontal="left" vertical="center" wrapText="1"/>
    </xf>
    <xf numFmtId="0" fontId="3" fillId="2" borderId="2" xfId="45" applyNumberFormat="1" applyFont="1" applyFill="1" applyBorder="1" applyAlignment="1">
      <alignment vertical="center" wrapText="1"/>
    </xf>
    <xf numFmtId="0" fontId="10" fillId="0" borderId="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11" xfId="0" applyFont="1" applyBorder="1" applyAlignment="1">
      <alignment horizontal="center" vertical="center" wrapText="1"/>
    </xf>
    <xf numFmtId="176" fontId="4" fillId="0" borderId="2" xfId="0" applyNumberFormat="1" applyFont="1" applyBorder="1" applyAlignment="1">
      <alignment horizontal="center" vertical="center" wrapText="1"/>
    </xf>
    <xf numFmtId="9" fontId="4" fillId="0" borderId="2" xfId="0" applyNumberFormat="1" applyFont="1" applyBorder="1" applyAlignment="1">
      <alignment horizontal="center" vertical="center" wrapText="1"/>
    </xf>
    <xf numFmtId="0" fontId="3" fillId="3" borderId="2" xfId="53" applyNumberFormat="1" applyFont="1" applyFill="1" applyBorder="1" applyAlignment="1">
      <alignment vertical="center" wrapText="1"/>
    </xf>
    <xf numFmtId="9" fontId="3" fillId="3" borderId="2" xfId="53" applyNumberFormat="1" applyFont="1" applyFill="1" applyBorder="1" applyAlignment="1">
      <alignment vertical="center" wrapText="1"/>
    </xf>
    <xf numFmtId="0" fontId="3" fillId="3" borderId="2" xfId="53" applyNumberFormat="1" applyFont="1" applyFill="1" applyBorder="1" applyAlignment="1">
      <alignment horizontal="center" vertical="center" wrapText="1"/>
    </xf>
    <xf numFmtId="0" fontId="4" fillId="0" borderId="3" xfId="0" applyFont="1" applyBorder="1" applyAlignment="1">
      <alignment vertical="center" wrapText="1"/>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left" vertical="center"/>
    </xf>
    <xf numFmtId="57" fontId="4" fillId="0" borderId="3" xfId="0" applyNumberFormat="1" applyFont="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3" fillId="2" borderId="2" xfId="53" applyNumberFormat="1" applyFont="1" applyFill="1" applyBorder="1" applyAlignment="1">
      <alignment horizontal="left" vertical="center" wrapText="1"/>
    </xf>
    <xf numFmtId="0" fontId="3" fillId="2" borderId="2" xfId="53" applyNumberFormat="1" applyFont="1" applyFill="1" applyBorder="1" applyAlignment="1">
      <alignment vertical="center" wrapText="1"/>
    </xf>
    <xf numFmtId="0" fontId="3" fillId="2" borderId="2" xfId="53" applyNumberFormat="1" applyFont="1" applyFill="1" applyBorder="1" applyAlignment="1">
      <alignment horizontal="left" vertical="center" wrapText="1" indent="2"/>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3" xfId="0" applyBorder="1" applyAlignment="1">
      <alignment horizontal="left" vertical="top" wrapText="1"/>
    </xf>
    <xf numFmtId="0" fontId="0" fillId="0" borderId="5" xfId="0" applyBorder="1" applyAlignment="1">
      <alignment horizontal="left" vertical="top"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8" xfId="0" applyBorder="1" applyAlignment="1">
      <alignment horizontal="center" vertical="center"/>
    </xf>
    <xf numFmtId="0" fontId="7" fillId="0" borderId="3" xfId="0" applyFont="1" applyBorder="1" applyAlignment="1">
      <alignment horizontal="center" vertical="center"/>
    </xf>
    <xf numFmtId="0" fontId="0" fillId="0" borderId="11" xfId="0" applyBorder="1" applyAlignment="1">
      <alignment horizontal="center" vertical="center" wrapText="1"/>
    </xf>
    <xf numFmtId="0" fontId="0" fillId="0" borderId="11" xfId="0" applyBorder="1" applyAlignment="1">
      <alignment horizontal="center" vertical="center"/>
    </xf>
    <xf numFmtId="9" fontId="7" fillId="0" borderId="2" xfId="11" applyFont="1" applyBorder="1">
      <alignment vertical="center"/>
    </xf>
    <xf numFmtId="0" fontId="7" fillId="0" borderId="3" xfId="0" applyFont="1" applyBorder="1" applyAlignment="1">
      <alignment horizontal="left" vertical="center"/>
    </xf>
    <xf numFmtId="0" fontId="7" fillId="0" borderId="3" xfId="0" applyFont="1" applyBorder="1" applyAlignment="1">
      <alignment horizontal="left" vertical="center" wrapText="1"/>
    </xf>
    <xf numFmtId="0" fontId="0" fillId="0" borderId="8" xfId="0" applyFont="1" applyBorder="1" applyAlignment="1">
      <alignment horizontal="center" vertical="center" wrapText="1"/>
    </xf>
    <xf numFmtId="0" fontId="0" fillId="0" borderId="2" xfId="0" applyFont="1" applyBorder="1" applyAlignment="1">
      <alignment horizontal="center" vertical="center" wrapText="1"/>
    </xf>
    <xf numFmtId="9" fontId="0" fillId="0" borderId="2" xfId="11" applyBorder="1">
      <alignment vertical="center"/>
    </xf>
    <xf numFmtId="0" fontId="0" fillId="0" borderId="2" xfId="0" applyBorder="1">
      <alignment vertical="center"/>
    </xf>
    <xf numFmtId="0" fontId="0" fillId="0" borderId="4" xfId="0" applyBorder="1" applyAlignment="1">
      <alignment horizontal="left" vertical="top" wrapText="1"/>
    </xf>
    <xf numFmtId="0" fontId="0" fillId="0" borderId="4" xfId="0" applyBorder="1" applyAlignment="1">
      <alignment horizontal="center" vertical="center" wrapText="1"/>
    </xf>
    <xf numFmtId="0" fontId="7" fillId="0" borderId="4" xfId="0" applyFont="1" applyBorder="1" applyAlignment="1">
      <alignment horizontal="center" vertical="center"/>
    </xf>
    <xf numFmtId="0" fontId="7" fillId="0" borderId="4" xfId="0" applyFont="1" applyBorder="1" applyAlignment="1">
      <alignment horizontal="left" vertical="center"/>
    </xf>
    <xf numFmtId="0" fontId="7" fillId="0" borderId="4" xfId="0" applyFont="1" applyBorder="1" applyAlignment="1">
      <alignment horizontal="left" vertical="center" wrapText="1"/>
    </xf>
    <xf numFmtId="0" fontId="11" fillId="0" borderId="0" xfId="0" applyFont="1">
      <alignment vertical="center"/>
    </xf>
    <xf numFmtId="0" fontId="12" fillId="0" borderId="0" xfId="0" applyFont="1" applyBorder="1" applyAlignment="1">
      <alignment horizontal="center" vertical="center"/>
    </xf>
    <xf numFmtId="0" fontId="0" fillId="0" borderId="2" xfId="0" applyFont="1" applyBorder="1" applyAlignment="1">
      <alignment vertical="center" wrapText="1"/>
    </xf>
    <xf numFmtId="0" fontId="11" fillId="0" borderId="2" xfId="0"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0" fillId="0" borderId="4" xfId="0" applyFont="1" applyBorder="1" applyAlignment="1">
      <alignment horizontal="left"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0" fontId="11" fillId="0" borderId="4" xfId="0" applyFont="1" applyBorder="1" applyAlignment="1">
      <alignment horizontal="left"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0" fillId="0" borderId="5" xfId="0" applyFont="1" applyBorder="1" applyAlignment="1">
      <alignment horizontal="left"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4" xfId="0" applyFont="1" applyBorder="1" applyAlignment="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16" xfId="51"/>
    <cellStyle name="常规 2 15" xfId="52"/>
    <cellStyle name="常规 2"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2"/>
  <sheetViews>
    <sheetView topLeftCell="A10" workbookViewId="0">
      <selection activeCell="A9" sqref="A9:D9"/>
    </sheetView>
  </sheetViews>
  <sheetFormatPr defaultColWidth="9" defaultRowHeight="13.5" outlineLevelCol="6"/>
  <cols>
    <col min="1" max="1" width="16.25" customWidth="1"/>
    <col min="2" max="2" width="24.0666666666667" customWidth="1"/>
    <col min="3" max="3" width="37.85" customWidth="1"/>
    <col min="4" max="4" width="27.8" customWidth="1"/>
  </cols>
  <sheetData>
    <row r="1" ht="35" customHeight="1" spans="1:7">
      <c r="A1" s="88" t="s">
        <v>0</v>
      </c>
      <c r="B1" s="88"/>
      <c r="C1" s="88"/>
      <c r="D1" s="88"/>
      <c r="G1" s="57"/>
    </row>
    <row r="2" ht="38" customHeight="1" spans="1:4">
      <c r="A2" s="79" t="s">
        <v>1</v>
      </c>
      <c r="B2" s="89" t="s">
        <v>2</v>
      </c>
      <c r="C2" s="79" t="s">
        <v>3</v>
      </c>
      <c r="D2" s="79">
        <v>750</v>
      </c>
    </row>
    <row r="3" ht="33" customHeight="1" spans="1:4">
      <c r="A3" s="79" t="s">
        <v>4</v>
      </c>
      <c r="B3" s="79" t="s">
        <v>5</v>
      </c>
      <c r="C3" s="79"/>
      <c r="D3" s="79" t="s">
        <v>6</v>
      </c>
    </row>
    <row r="4" ht="32" customHeight="1" spans="1:4">
      <c r="A4" s="90" t="s">
        <v>7</v>
      </c>
      <c r="B4" s="91"/>
      <c r="C4" s="91"/>
      <c r="D4" s="91"/>
    </row>
    <row r="5" ht="43" customHeight="1" spans="1:4">
      <c r="A5" s="79" t="s">
        <v>8</v>
      </c>
      <c r="B5" s="91" t="s">
        <v>9</v>
      </c>
      <c r="C5" s="91"/>
      <c r="D5" s="79">
        <v>17</v>
      </c>
    </row>
    <row r="6" ht="30" customHeight="1" spans="1:4">
      <c r="A6" s="90" t="s">
        <v>10</v>
      </c>
      <c r="B6" s="91"/>
      <c r="C6" s="91"/>
      <c r="D6" s="91"/>
    </row>
    <row r="7" ht="43" customHeight="1" spans="1:4">
      <c r="A7" s="79" t="s">
        <v>11</v>
      </c>
      <c r="B7" s="91" t="s">
        <v>12</v>
      </c>
      <c r="C7" s="91"/>
      <c r="D7" s="79">
        <v>10</v>
      </c>
    </row>
    <row r="8" ht="42" customHeight="1" spans="1:4">
      <c r="A8" s="79" t="s">
        <v>13</v>
      </c>
      <c r="B8" s="91" t="s">
        <v>14</v>
      </c>
      <c r="C8" s="91"/>
      <c r="D8" s="79">
        <v>8</v>
      </c>
    </row>
    <row r="9" ht="33" customHeight="1" spans="1:4">
      <c r="A9" s="90" t="s">
        <v>15</v>
      </c>
      <c r="B9" s="91"/>
      <c r="C9" s="91"/>
      <c r="D9" s="91"/>
    </row>
    <row r="10" ht="42" customHeight="1" spans="1:4">
      <c r="A10" s="79" t="s">
        <v>16</v>
      </c>
      <c r="B10" s="91" t="s">
        <v>17</v>
      </c>
      <c r="C10" s="91"/>
      <c r="D10" s="79">
        <v>10</v>
      </c>
    </row>
    <row r="11" ht="55" customHeight="1" spans="1:4">
      <c r="A11" s="79" t="s">
        <v>18</v>
      </c>
      <c r="B11" s="91" t="s">
        <v>19</v>
      </c>
      <c r="C11" s="91"/>
      <c r="D11" s="79">
        <v>10</v>
      </c>
    </row>
    <row r="12" ht="40" customHeight="1" spans="1:4">
      <c r="A12" s="90" t="s">
        <v>20</v>
      </c>
      <c r="B12" s="91"/>
      <c r="C12" s="91"/>
      <c r="D12" s="91"/>
    </row>
    <row r="13" ht="45" customHeight="1" spans="1:4">
      <c r="A13" s="79" t="s">
        <v>21</v>
      </c>
      <c r="B13" s="91" t="s">
        <v>22</v>
      </c>
      <c r="C13" s="91"/>
      <c r="D13" s="79">
        <v>10</v>
      </c>
    </row>
    <row r="14" ht="49" customHeight="1" spans="1:4">
      <c r="A14" s="79" t="s">
        <v>23</v>
      </c>
      <c r="B14" s="92" t="s">
        <v>24</v>
      </c>
      <c r="C14" s="93"/>
      <c r="D14" s="79">
        <v>8</v>
      </c>
    </row>
    <row r="15" ht="35" customHeight="1" spans="1:4">
      <c r="A15" s="94" t="s">
        <v>25</v>
      </c>
      <c r="B15" s="95"/>
      <c r="C15" s="95"/>
      <c r="D15" s="96"/>
    </row>
    <row r="16" ht="40" customHeight="1" spans="1:4">
      <c r="A16" s="79" t="s">
        <v>26</v>
      </c>
      <c r="B16" s="92" t="s">
        <v>27</v>
      </c>
      <c r="C16" s="93"/>
      <c r="D16" s="79">
        <v>8</v>
      </c>
    </row>
    <row r="17" ht="51" customHeight="1" spans="1:4">
      <c r="A17" s="79" t="s">
        <v>28</v>
      </c>
      <c r="B17" s="92" t="s">
        <v>29</v>
      </c>
      <c r="C17" s="93"/>
      <c r="D17" s="79">
        <v>8</v>
      </c>
    </row>
    <row r="18" s="87" customFormat="1" ht="36" customHeight="1" spans="1:4">
      <c r="A18" s="97" t="s">
        <v>30</v>
      </c>
      <c r="B18" s="97"/>
      <c r="C18" s="97"/>
      <c r="D18" s="97">
        <f>+D17+D16+D14+D13+D11+D10+D8+D7+D5</f>
        <v>89</v>
      </c>
    </row>
    <row r="19" ht="36" customHeight="1" spans="1:4">
      <c r="A19" s="97" t="s">
        <v>31</v>
      </c>
      <c r="B19" s="98" t="s">
        <v>32</v>
      </c>
      <c r="C19" s="99"/>
      <c r="D19" s="100"/>
    </row>
    <row r="20" ht="36" customHeight="1" spans="1:4">
      <c r="A20" s="79" t="s">
        <v>33</v>
      </c>
      <c r="B20" s="92" t="s">
        <v>34</v>
      </c>
      <c r="C20" s="101"/>
      <c r="D20" s="93"/>
    </row>
    <row r="21" ht="55" customHeight="1" spans="1:4">
      <c r="A21" s="79" t="s">
        <v>35</v>
      </c>
      <c r="B21" s="92" t="s">
        <v>36</v>
      </c>
      <c r="C21" s="101"/>
      <c r="D21" s="93"/>
    </row>
    <row r="22" ht="39" customHeight="1" spans="1:4">
      <c r="A22" s="79" t="s">
        <v>37</v>
      </c>
      <c r="B22" s="102" t="s">
        <v>38</v>
      </c>
      <c r="C22" s="103"/>
      <c r="D22" s="104"/>
    </row>
  </sheetData>
  <mergeCells count="21">
    <mergeCell ref="A1:D1"/>
    <mergeCell ref="B3:C3"/>
    <mergeCell ref="A4:D4"/>
    <mergeCell ref="B5:C5"/>
    <mergeCell ref="A6:D6"/>
    <mergeCell ref="B7:C7"/>
    <mergeCell ref="B8:C8"/>
    <mergeCell ref="A9:D9"/>
    <mergeCell ref="B10:C10"/>
    <mergeCell ref="B11:C11"/>
    <mergeCell ref="A12:D12"/>
    <mergeCell ref="B13:C13"/>
    <mergeCell ref="B14:C14"/>
    <mergeCell ref="A15:D15"/>
    <mergeCell ref="B16:C16"/>
    <mergeCell ref="B17:C17"/>
    <mergeCell ref="A18:C18"/>
    <mergeCell ref="B19:D19"/>
    <mergeCell ref="B20:D20"/>
    <mergeCell ref="B21:D21"/>
    <mergeCell ref="B22:D22"/>
  </mergeCells>
  <pageMargins left="1.0625" right="0.393055555555556" top="0.669444444444445" bottom="0.489583333333333" header="0.5" footer="0.5"/>
  <pageSetup paperSize="9" scale="8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workbookViewId="0">
      <selection activeCell="H4" sqref="H4:J4"/>
    </sheetView>
  </sheetViews>
  <sheetFormatPr defaultColWidth="9" defaultRowHeight="13.5"/>
  <cols>
    <col min="1" max="1" width="2.9" customWidth="1"/>
    <col min="2" max="2" width="6.94166666666667" customWidth="1"/>
    <col min="3" max="3" width="12.0666666666667" customWidth="1"/>
    <col min="4" max="4" width="24.125" customWidth="1"/>
    <col min="5" max="5" width="10.9916666666667" customWidth="1"/>
    <col min="6" max="6" width="8.89166666666667" customWidth="1"/>
    <col min="7" max="7" width="8.7" customWidth="1"/>
    <col min="8" max="8" width="6.95" customWidth="1"/>
    <col min="9" max="9" width="19.25" customWidth="1"/>
    <col min="10" max="10" width="6.34166666666667" customWidth="1"/>
  </cols>
  <sheetData>
    <row r="1" ht="30" customHeight="1" spans="1:10">
      <c r="A1" s="34" t="s">
        <v>39</v>
      </c>
      <c r="B1" s="34"/>
      <c r="C1" s="34"/>
      <c r="D1" s="34"/>
      <c r="E1" s="34"/>
      <c r="F1" s="34"/>
      <c r="G1" s="34"/>
      <c r="H1" s="34"/>
      <c r="I1" s="34"/>
      <c r="J1" s="34"/>
    </row>
    <row r="2" ht="20.1" customHeight="1" spans="1:10">
      <c r="A2" s="34"/>
      <c r="B2" s="34"/>
      <c r="C2" s="34"/>
      <c r="D2" s="34"/>
      <c r="E2" s="34"/>
      <c r="F2" s="34"/>
      <c r="G2" s="34"/>
      <c r="H2" s="34"/>
      <c r="I2" s="34"/>
      <c r="J2" s="34"/>
    </row>
    <row r="3" ht="18.75" customHeight="1" spans="1:10">
      <c r="A3" s="60" t="s">
        <v>1</v>
      </c>
      <c r="B3" s="60"/>
      <c r="C3" s="60"/>
      <c r="D3" s="60" t="s">
        <v>2</v>
      </c>
      <c r="E3" s="60"/>
      <c r="F3" s="60" t="s">
        <v>40</v>
      </c>
      <c r="G3" s="60"/>
      <c r="H3" s="60" t="s">
        <v>41</v>
      </c>
      <c r="I3" s="60"/>
      <c r="J3" s="60"/>
    </row>
    <row r="4" ht="18.75" customHeight="1" spans="1:10">
      <c r="A4" s="60" t="s">
        <v>42</v>
      </c>
      <c r="B4" s="60"/>
      <c r="C4" s="60"/>
      <c r="D4" s="60" t="s">
        <v>43</v>
      </c>
      <c r="E4" s="60"/>
      <c r="F4" s="60" t="s">
        <v>44</v>
      </c>
      <c r="G4" s="60"/>
      <c r="H4" s="60" t="s">
        <v>45</v>
      </c>
      <c r="I4" s="60"/>
      <c r="J4" s="60"/>
    </row>
    <row r="5" ht="31" customHeight="1" spans="1:10">
      <c r="A5" s="61" t="s">
        <v>46</v>
      </c>
      <c r="B5" s="61"/>
      <c r="C5" s="61"/>
      <c r="D5" s="60" t="s">
        <v>47</v>
      </c>
      <c r="E5" s="60"/>
      <c r="F5" s="60"/>
      <c r="G5" s="60"/>
      <c r="H5" s="61" t="s">
        <v>48</v>
      </c>
      <c r="I5" s="79" t="s">
        <v>49</v>
      </c>
      <c r="J5" s="61" t="s">
        <v>50</v>
      </c>
    </row>
    <row r="6" ht="18.75" customHeight="1" spans="1:10">
      <c r="A6" s="61"/>
      <c r="B6" s="61"/>
      <c r="C6" s="61"/>
      <c r="D6" s="62" t="s">
        <v>51</v>
      </c>
      <c r="E6" s="62"/>
      <c r="F6" s="62"/>
      <c r="G6" s="62"/>
      <c r="H6" s="63">
        <v>750</v>
      </c>
      <c r="I6" s="63">
        <v>64.97</v>
      </c>
      <c r="J6" s="80">
        <f>I6/H6</f>
        <v>0.0866266666666667</v>
      </c>
    </row>
    <row r="7" ht="18.75" customHeight="1" spans="1:10">
      <c r="A7" s="61"/>
      <c r="B7" s="61"/>
      <c r="C7" s="61"/>
      <c r="D7" s="62" t="s">
        <v>52</v>
      </c>
      <c r="E7" s="62"/>
      <c r="F7" s="62"/>
      <c r="G7" s="62"/>
      <c r="H7" s="63"/>
      <c r="I7" s="63">
        <v>750</v>
      </c>
      <c r="J7" s="81"/>
    </row>
    <row r="8" ht="18.75" customHeight="1" spans="1:10">
      <c r="A8" s="61"/>
      <c r="B8" s="61"/>
      <c r="C8" s="61"/>
      <c r="D8" s="64" t="s">
        <v>53</v>
      </c>
      <c r="E8" s="64"/>
      <c r="F8" s="64"/>
      <c r="G8" s="64"/>
      <c r="H8" s="63"/>
      <c r="I8" s="63"/>
      <c r="J8" s="81"/>
    </row>
    <row r="9" ht="18.75" customHeight="1" spans="1:10">
      <c r="A9" s="61"/>
      <c r="B9" s="61"/>
      <c r="C9" s="61"/>
      <c r="D9" s="64" t="s">
        <v>54</v>
      </c>
      <c r="E9" s="64"/>
      <c r="F9" s="64"/>
      <c r="G9" s="64"/>
      <c r="H9" s="63"/>
      <c r="I9" s="63"/>
      <c r="J9" s="81"/>
    </row>
    <row r="10" ht="75" customHeight="1" spans="1:10">
      <c r="A10" s="65" t="s">
        <v>55</v>
      </c>
      <c r="B10" s="66"/>
      <c r="C10" s="67" t="s">
        <v>56</v>
      </c>
      <c r="D10" s="68"/>
      <c r="E10" s="68"/>
      <c r="F10" s="68"/>
      <c r="G10" s="68"/>
      <c r="H10" s="68"/>
      <c r="I10" s="68"/>
      <c r="J10" s="82"/>
    </row>
    <row r="11" ht="35" customHeight="1" spans="1:10">
      <c r="A11" s="61" t="s">
        <v>57</v>
      </c>
      <c r="B11" s="61" t="s">
        <v>58</v>
      </c>
      <c r="C11" s="60" t="s">
        <v>59</v>
      </c>
      <c r="D11" s="61" t="s">
        <v>60</v>
      </c>
      <c r="E11" s="61" t="s">
        <v>61</v>
      </c>
      <c r="F11" s="61" t="s">
        <v>62</v>
      </c>
      <c r="G11" s="61" t="s">
        <v>63</v>
      </c>
      <c r="H11" s="69" t="s">
        <v>64</v>
      </c>
      <c r="I11" s="83"/>
      <c r="J11" s="60" t="s">
        <v>65</v>
      </c>
    </row>
    <row r="12" ht="20" customHeight="1" spans="1:10">
      <c r="A12" s="61"/>
      <c r="B12" s="70" t="s">
        <v>66</v>
      </c>
      <c r="C12" s="71" t="s">
        <v>67</v>
      </c>
      <c r="D12" s="30" t="s">
        <v>68</v>
      </c>
      <c r="E12" s="30" t="s">
        <v>69</v>
      </c>
      <c r="F12" s="30" t="s">
        <v>70</v>
      </c>
      <c r="G12" s="30" t="s">
        <v>71</v>
      </c>
      <c r="H12" s="72"/>
      <c r="I12" s="84"/>
      <c r="J12" s="30"/>
    </row>
    <row r="13" ht="20" customHeight="1" spans="1:10">
      <c r="A13" s="61"/>
      <c r="B13" s="73"/>
      <c r="C13" s="74"/>
      <c r="D13" s="30" t="s">
        <v>72</v>
      </c>
      <c r="E13" s="30" t="s">
        <v>73</v>
      </c>
      <c r="F13" s="30" t="s">
        <v>74</v>
      </c>
      <c r="G13" s="30" t="s">
        <v>75</v>
      </c>
      <c r="H13" s="72"/>
      <c r="I13" s="84"/>
      <c r="J13" s="30"/>
    </row>
    <row r="14" ht="20" customHeight="1" spans="1:10">
      <c r="A14" s="61"/>
      <c r="B14" s="73"/>
      <c r="C14" s="74"/>
      <c r="D14" s="30" t="s">
        <v>76</v>
      </c>
      <c r="E14" s="30" t="s">
        <v>77</v>
      </c>
      <c r="F14" s="30" t="s">
        <v>78</v>
      </c>
      <c r="G14" s="31" t="s">
        <v>79</v>
      </c>
      <c r="H14" s="72"/>
      <c r="I14" s="84"/>
      <c r="J14" s="30"/>
    </row>
    <row r="15" ht="20" customHeight="1" spans="1:10">
      <c r="A15" s="61"/>
      <c r="B15" s="73"/>
      <c r="C15" s="71" t="s">
        <v>80</v>
      </c>
      <c r="D15" s="30" t="s">
        <v>81</v>
      </c>
      <c r="E15" s="31">
        <f>100%</f>
        <v>1</v>
      </c>
      <c r="F15" s="75">
        <v>1</v>
      </c>
      <c r="G15" s="31">
        <v>1</v>
      </c>
      <c r="H15" s="76"/>
      <c r="I15" s="85"/>
      <c r="J15" s="30"/>
    </row>
    <row r="16" ht="20" customHeight="1" spans="1:10">
      <c r="A16" s="61"/>
      <c r="B16" s="73"/>
      <c r="C16" s="74"/>
      <c r="D16" s="30" t="s">
        <v>82</v>
      </c>
      <c r="E16" s="30" t="s">
        <v>83</v>
      </c>
      <c r="F16" s="30" t="s">
        <v>84</v>
      </c>
      <c r="G16" s="31" t="s">
        <v>85</v>
      </c>
      <c r="H16" s="76" t="s">
        <v>86</v>
      </c>
      <c r="I16" s="85"/>
      <c r="J16" s="30"/>
    </row>
    <row r="17" ht="20" customHeight="1" spans="1:10">
      <c r="A17" s="61"/>
      <c r="B17" s="73"/>
      <c r="C17" s="74"/>
      <c r="D17" s="30" t="s">
        <v>87</v>
      </c>
      <c r="E17" s="31" t="s">
        <v>88</v>
      </c>
      <c r="F17" s="75">
        <v>0.85</v>
      </c>
      <c r="G17" s="31">
        <v>0.85</v>
      </c>
      <c r="H17" s="76"/>
      <c r="I17" s="85"/>
      <c r="J17" s="30"/>
    </row>
    <row r="18" ht="20" customHeight="1" spans="1:10">
      <c r="A18" s="61"/>
      <c r="B18" s="73"/>
      <c r="C18" s="74"/>
      <c r="D18" s="30" t="s">
        <v>89</v>
      </c>
      <c r="E18" s="31" t="s">
        <v>88</v>
      </c>
      <c r="F18" s="75">
        <v>0.9</v>
      </c>
      <c r="G18" s="30">
        <v>90</v>
      </c>
      <c r="H18" s="76"/>
      <c r="I18" s="85"/>
      <c r="J18" s="30"/>
    </row>
    <row r="19" ht="22" customHeight="1" spans="1:10">
      <c r="A19" s="61"/>
      <c r="B19" s="73"/>
      <c r="C19" s="71" t="s">
        <v>90</v>
      </c>
      <c r="D19" s="30" t="s">
        <v>91</v>
      </c>
      <c r="E19" s="31" t="s">
        <v>92</v>
      </c>
      <c r="F19" s="75">
        <v>1</v>
      </c>
      <c r="G19" s="31">
        <v>1</v>
      </c>
      <c r="H19" s="76"/>
      <c r="I19" s="85"/>
      <c r="J19" s="30"/>
    </row>
    <row r="20" ht="22" customHeight="1" spans="1:10">
      <c r="A20" s="61"/>
      <c r="B20" s="73"/>
      <c r="C20" s="71" t="s">
        <v>93</v>
      </c>
      <c r="D20" s="30" t="s">
        <v>94</v>
      </c>
      <c r="E20" s="30" t="s">
        <v>95</v>
      </c>
      <c r="F20" s="30" t="s">
        <v>84</v>
      </c>
      <c r="G20" s="30" t="s">
        <v>96</v>
      </c>
      <c r="H20" s="76"/>
      <c r="I20" s="85"/>
      <c r="J20" s="30"/>
    </row>
    <row r="21" ht="22" customHeight="1" spans="1:10">
      <c r="A21" s="61"/>
      <c r="B21" s="73"/>
      <c r="C21" s="74"/>
      <c r="D21" s="30" t="s">
        <v>97</v>
      </c>
      <c r="E21" s="30" t="s">
        <v>98</v>
      </c>
      <c r="F21" s="30" t="s">
        <v>99</v>
      </c>
      <c r="G21" s="30" t="s">
        <v>100</v>
      </c>
      <c r="H21" s="76"/>
      <c r="I21" s="85"/>
      <c r="J21" s="30"/>
    </row>
    <row r="22" ht="22" customHeight="1" spans="1:10">
      <c r="A22" s="61"/>
      <c r="B22" s="73"/>
      <c r="C22" s="74"/>
      <c r="D22" s="30" t="s">
        <v>101</v>
      </c>
      <c r="E22" s="30" t="s">
        <v>102</v>
      </c>
      <c r="F22" s="30" t="s">
        <v>103</v>
      </c>
      <c r="G22" s="30" t="s">
        <v>103</v>
      </c>
      <c r="H22" s="76"/>
      <c r="I22" s="85"/>
      <c r="J22" s="30"/>
    </row>
    <row r="23" ht="22" customHeight="1" spans="1:10">
      <c r="A23" s="61"/>
      <c r="B23" s="70" t="s">
        <v>104</v>
      </c>
      <c r="C23" s="70" t="s">
        <v>105</v>
      </c>
      <c r="D23" s="30" t="s">
        <v>106</v>
      </c>
      <c r="E23" s="30" t="s">
        <v>107</v>
      </c>
      <c r="F23" s="30" t="s">
        <v>108</v>
      </c>
      <c r="G23" s="30" t="s">
        <v>108</v>
      </c>
      <c r="H23" s="76"/>
      <c r="I23" s="85"/>
      <c r="J23" s="30"/>
    </row>
    <row r="24" ht="69" customHeight="1" spans="1:10">
      <c r="A24" s="61"/>
      <c r="B24" s="73"/>
      <c r="C24" s="73"/>
      <c r="D24" s="30" t="s">
        <v>109</v>
      </c>
      <c r="E24" s="30" t="s">
        <v>110</v>
      </c>
      <c r="F24" s="30" t="s">
        <v>111</v>
      </c>
      <c r="G24" s="30" t="s">
        <v>111</v>
      </c>
      <c r="H24" s="77" t="s">
        <v>112</v>
      </c>
      <c r="I24" s="86"/>
      <c r="J24" s="30"/>
    </row>
    <row r="25" ht="15.95" customHeight="1" spans="1:10">
      <c r="A25" s="61"/>
      <c r="B25" s="74"/>
      <c r="C25" s="78" t="s">
        <v>113</v>
      </c>
      <c r="D25" s="30" t="s">
        <v>114</v>
      </c>
      <c r="E25" s="30" t="s">
        <v>115</v>
      </c>
      <c r="F25" s="30" t="s">
        <v>115</v>
      </c>
      <c r="G25" s="30" t="s">
        <v>115</v>
      </c>
      <c r="H25" s="76"/>
      <c r="I25" s="85"/>
      <c r="J25" s="30"/>
    </row>
    <row r="26" ht="48" customHeight="1" spans="1:10">
      <c r="A26" s="61"/>
      <c r="B26" s="74"/>
      <c r="C26" s="73"/>
      <c r="D26" s="30" t="s">
        <v>116</v>
      </c>
      <c r="E26" s="30" t="s">
        <v>117</v>
      </c>
      <c r="F26" s="30" t="s">
        <v>118</v>
      </c>
      <c r="G26" s="30" t="s">
        <v>119</v>
      </c>
      <c r="H26" s="77" t="s">
        <v>120</v>
      </c>
      <c r="I26" s="86"/>
      <c r="J26" s="30"/>
    </row>
    <row r="27" ht="36" customHeight="1" spans="1:10">
      <c r="A27" s="61"/>
      <c r="B27" s="74"/>
      <c r="C27" s="78" t="s">
        <v>121</v>
      </c>
      <c r="D27" s="30" t="s">
        <v>122</v>
      </c>
      <c r="E27" s="30" t="s">
        <v>123</v>
      </c>
      <c r="F27" s="30" t="s">
        <v>124</v>
      </c>
      <c r="G27" s="30" t="s">
        <v>124</v>
      </c>
      <c r="H27" s="77" t="s">
        <v>125</v>
      </c>
      <c r="I27" s="86"/>
      <c r="J27" s="30"/>
    </row>
    <row r="28" ht="21" customHeight="1" spans="1:10">
      <c r="A28" s="61"/>
      <c r="B28" s="74"/>
      <c r="C28" s="78" t="s">
        <v>126</v>
      </c>
      <c r="D28" s="30" t="s">
        <v>127</v>
      </c>
      <c r="E28" s="30" t="s">
        <v>128</v>
      </c>
      <c r="F28" s="30" t="s">
        <v>129</v>
      </c>
      <c r="G28" s="30" t="s">
        <v>129</v>
      </c>
      <c r="H28" s="76"/>
      <c r="I28" s="85"/>
      <c r="J28" s="30"/>
    </row>
    <row r="29" ht="36" customHeight="1" spans="1:10">
      <c r="A29" s="61"/>
      <c r="B29" s="74"/>
      <c r="C29" s="74"/>
      <c r="D29" s="30" t="s">
        <v>130</v>
      </c>
      <c r="E29" s="30" t="s">
        <v>131</v>
      </c>
      <c r="F29" s="30" t="s">
        <v>132</v>
      </c>
      <c r="G29" s="30" t="s">
        <v>132</v>
      </c>
      <c r="H29" s="77" t="s">
        <v>133</v>
      </c>
      <c r="I29" s="86"/>
      <c r="J29" s="30"/>
    </row>
    <row r="30" ht="22" customHeight="1" spans="1:10">
      <c r="A30" s="61"/>
      <c r="B30" s="61" t="s">
        <v>134</v>
      </c>
      <c r="C30" s="61" t="s">
        <v>135</v>
      </c>
      <c r="D30" s="30" t="s">
        <v>136</v>
      </c>
      <c r="E30" s="30" t="s">
        <v>137</v>
      </c>
      <c r="F30" s="75">
        <v>0.95</v>
      </c>
      <c r="G30" s="31">
        <v>0.95</v>
      </c>
      <c r="H30" s="72"/>
      <c r="I30" s="84"/>
      <c r="J30" s="30"/>
    </row>
    <row r="31" ht="32" customHeight="1" spans="1:10">
      <c r="A31" s="61"/>
      <c r="B31" s="60"/>
      <c r="C31" s="61"/>
      <c r="D31" s="30" t="s">
        <v>138</v>
      </c>
      <c r="E31" s="30" t="s">
        <v>137</v>
      </c>
      <c r="F31" s="75">
        <v>0.95</v>
      </c>
      <c r="G31" s="31">
        <v>0.95</v>
      </c>
      <c r="H31" s="72"/>
      <c r="I31" s="84"/>
      <c r="J31" s="30"/>
    </row>
  </sheetData>
  <mergeCells count="49">
    <mergeCell ref="A3:C3"/>
    <mergeCell ref="D3:E3"/>
    <mergeCell ref="F3:G3"/>
    <mergeCell ref="H3:J3"/>
    <mergeCell ref="A4:C4"/>
    <mergeCell ref="D4:E4"/>
    <mergeCell ref="F4:G4"/>
    <mergeCell ref="H4:J4"/>
    <mergeCell ref="D5:G5"/>
    <mergeCell ref="D6:G6"/>
    <mergeCell ref="D7:G7"/>
    <mergeCell ref="D8:G8"/>
    <mergeCell ref="D9:G9"/>
    <mergeCell ref="A10:B10"/>
    <mergeCell ref="C10:J10"/>
    <mergeCell ref="H11:I11"/>
    <mergeCell ref="H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A11:A31"/>
    <mergeCell ref="B12:B22"/>
    <mergeCell ref="B23:B29"/>
    <mergeCell ref="B30:B31"/>
    <mergeCell ref="C12:C14"/>
    <mergeCell ref="C15:C18"/>
    <mergeCell ref="C20:C22"/>
    <mergeCell ref="C23:C24"/>
    <mergeCell ref="C25:C26"/>
    <mergeCell ref="C28:C29"/>
    <mergeCell ref="C30:C31"/>
    <mergeCell ref="A1:J2"/>
    <mergeCell ref="A5:C9"/>
  </mergeCells>
  <pageMargins left="0.688888888888889" right="0.55" top="0.488888888888889" bottom="0.31875" header="0.5" footer="0.11875"/>
  <pageSetup paperSize="9" scale="85"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2"/>
  <sheetViews>
    <sheetView tabSelected="1" workbookViewId="0">
      <selection activeCell="H32" sqref="H32"/>
    </sheetView>
  </sheetViews>
  <sheetFormatPr defaultColWidth="9" defaultRowHeight="13.5"/>
  <cols>
    <col min="1" max="1" width="2.375" customWidth="1"/>
    <col min="2" max="2" width="7.75" customWidth="1"/>
    <col min="3" max="3" width="7.125" customWidth="1"/>
    <col min="4" max="4" width="23" customWidth="1"/>
    <col min="5" max="5" width="5.875" customWidth="1"/>
    <col min="6" max="6" width="10.875" customWidth="1"/>
    <col min="7" max="7" width="11.625" customWidth="1"/>
    <col min="8" max="9" width="7.75" customWidth="1"/>
    <col min="10" max="10" width="29.5" customWidth="1"/>
    <col min="14" max="14" width="11.5"/>
  </cols>
  <sheetData>
    <row r="1" ht="42" customHeight="1" spans="1:10">
      <c r="A1" s="34" t="s">
        <v>139</v>
      </c>
      <c r="B1" s="35"/>
      <c r="C1" s="35"/>
      <c r="D1" s="35"/>
      <c r="E1" s="35"/>
      <c r="F1" s="35"/>
      <c r="G1" s="35"/>
      <c r="H1" s="35"/>
      <c r="I1" s="35"/>
      <c r="J1" s="35"/>
    </row>
    <row r="2" ht="24" customHeight="1" spans="1:11">
      <c r="A2" s="36" t="s">
        <v>1</v>
      </c>
      <c r="B2" s="36"/>
      <c r="C2" s="36"/>
      <c r="D2" s="36" t="s">
        <v>2</v>
      </c>
      <c r="E2" s="36"/>
      <c r="F2" s="36" t="s">
        <v>40</v>
      </c>
      <c r="G2" s="36" t="s">
        <v>41</v>
      </c>
      <c r="H2" s="36"/>
      <c r="I2" s="36"/>
      <c r="J2" s="36"/>
      <c r="K2" s="56"/>
    </row>
    <row r="3" ht="18.75" customHeight="1" spans="1:16">
      <c r="A3" s="36" t="s">
        <v>42</v>
      </c>
      <c r="B3" s="36"/>
      <c r="C3" s="36"/>
      <c r="D3" s="36" t="s">
        <v>43</v>
      </c>
      <c r="E3" s="36"/>
      <c r="F3" s="36" t="s">
        <v>44</v>
      </c>
      <c r="G3" s="36" t="s">
        <v>45</v>
      </c>
      <c r="H3" s="36"/>
      <c r="I3" s="36"/>
      <c r="J3" s="36"/>
      <c r="K3" s="56"/>
      <c r="P3" s="57"/>
    </row>
    <row r="4" ht="26.25" customHeight="1" spans="1:11">
      <c r="A4" s="36" t="s">
        <v>140</v>
      </c>
      <c r="B4" s="36"/>
      <c r="C4" s="36"/>
      <c r="D4" s="37"/>
      <c r="E4" s="36" t="s">
        <v>141</v>
      </c>
      <c r="F4" s="36" t="s">
        <v>142</v>
      </c>
      <c r="G4" s="36"/>
      <c r="H4" s="36" t="s">
        <v>143</v>
      </c>
      <c r="I4" s="36" t="s">
        <v>144</v>
      </c>
      <c r="J4" s="36" t="s">
        <v>145</v>
      </c>
      <c r="K4" s="56"/>
    </row>
    <row r="5" ht="18.75" customHeight="1" spans="1:11">
      <c r="A5" s="36"/>
      <c r="B5" s="36"/>
      <c r="C5" s="36"/>
      <c r="D5" s="38" t="s">
        <v>51</v>
      </c>
      <c r="E5" s="36">
        <v>750</v>
      </c>
      <c r="F5" s="36">
        <v>198</v>
      </c>
      <c r="G5" s="36"/>
      <c r="H5" s="36">
        <v>10</v>
      </c>
      <c r="I5" s="36">
        <f>+F5/750</f>
        <v>0.264</v>
      </c>
      <c r="J5" s="36">
        <f>+I5*10</f>
        <v>2.64</v>
      </c>
      <c r="K5" s="56"/>
    </row>
    <row r="6" ht="27.95" customHeight="1" spans="1:11">
      <c r="A6" s="36"/>
      <c r="B6" s="36"/>
      <c r="C6" s="36"/>
      <c r="D6" s="39" t="s">
        <v>52</v>
      </c>
      <c r="E6" s="39">
        <v>750</v>
      </c>
      <c r="F6" s="39"/>
      <c r="G6" s="39"/>
      <c r="H6" s="40" t="s">
        <v>146</v>
      </c>
      <c r="I6" s="36"/>
      <c r="J6" s="36" t="s">
        <v>146</v>
      </c>
      <c r="K6" s="56"/>
    </row>
    <row r="7" ht="17.25" customHeight="1" spans="1:11">
      <c r="A7" s="36"/>
      <c r="B7" s="36"/>
      <c r="C7" s="36"/>
      <c r="D7" s="39" t="s">
        <v>147</v>
      </c>
      <c r="E7" s="39"/>
      <c r="F7" s="39"/>
      <c r="G7" s="39"/>
      <c r="H7" s="40" t="s">
        <v>146</v>
      </c>
      <c r="I7" s="36"/>
      <c r="J7" s="40" t="s">
        <v>146</v>
      </c>
      <c r="K7" s="56"/>
    </row>
    <row r="8" ht="17.25" customHeight="1" spans="1:15">
      <c r="A8" s="36"/>
      <c r="B8" s="36"/>
      <c r="C8" s="36"/>
      <c r="D8" s="38" t="s">
        <v>148</v>
      </c>
      <c r="E8" s="36"/>
      <c r="F8" s="36"/>
      <c r="G8" s="36"/>
      <c r="H8" s="36">
        <v>10</v>
      </c>
      <c r="I8" s="36">
        <f>+F8/200</f>
        <v>0</v>
      </c>
      <c r="J8" s="36" t="s">
        <v>146</v>
      </c>
      <c r="K8" s="56"/>
      <c r="O8" s="58"/>
    </row>
    <row r="9" ht="21.6" customHeight="1" spans="1:11">
      <c r="A9" s="41" t="s">
        <v>149</v>
      </c>
      <c r="B9" s="42" t="s">
        <v>150</v>
      </c>
      <c r="C9" s="43"/>
      <c r="D9" s="43"/>
      <c r="E9" s="44"/>
      <c r="F9" s="43" t="s">
        <v>151</v>
      </c>
      <c r="G9" s="43"/>
      <c r="H9" s="43"/>
      <c r="I9" s="43"/>
      <c r="J9" s="44"/>
      <c r="K9" s="56"/>
    </row>
    <row r="10" ht="109" customHeight="1" spans="1:11">
      <c r="A10" s="45"/>
      <c r="B10" s="46" t="s">
        <v>56</v>
      </c>
      <c r="C10" s="47"/>
      <c r="D10" s="47"/>
      <c r="E10" s="48"/>
      <c r="F10" s="47" t="s">
        <v>152</v>
      </c>
      <c r="G10" s="47"/>
      <c r="H10" s="47"/>
      <c r="I10" s="47"/>
      <c r="J10" s="48"/>
      <c r="K10" s="56"/>
    </row>
    <row r="11" ht="27" customHeight="1" spans="1:11">
      <c r="A11" s="41" t="s">
        <v>57</v>
      </c>
      <c r="C11" s="36" t="s">
        <v>153</v>
      </c>
      <c r="D11" s="36" t="s">
        <v>59</v>
      </c>
      <c r="E11" s="36" t="s">
        <v>143</v>
      </c>
      <c r="F11" s="36" t="s">
        <v>61</v>
      </c>
      <c r="G11" s="36" t="s">
        <v>154</v>
      </c>
      <c r="H11" s="36" t="s">
        <v>145</v>
      </c>
      <c r="I11" s="42" t="s">
        <v>155</v>
      </c>
      <c r="J11" s="44"/>
      <c r="K11" s="56"/>
    </row>
    <row r="12" ht="20" customHeight="1" spans="1:11">
      <c r="A12" s="49"/>
      <c r="B12" s="41" t="s">
        <v>156</v>
      </c>
      <c r="C12" s="41" t="s">
        <v>67</v>
      </c>
      <c r="D12" s="37" t="s">
        <v>68</v>
      </c>
      <c r="E12" s="36">
        <v>5</v>
      </c>
      <c r="F12" s="36" t="s">
        <v>157</v>
      </c>
      <c r="G12" s="36" t="s">
        <v>70</v>
      </c>
      <c r="H12" s="50">
        <v>5</v>
      </c>
      <c r="I12" s="59"/>
      <c r="J12" s="44"/>
      <c r="K12" s="56"/>
    </row>
    <row r="13" ht="20" customHeight="1" spans="1:11">
      <c r="A13" s="49"/>
      <c r="B13" s="49"/>
      <c r="C13" s="49"/>
      <c r="D13" s="37" t="s">
        <v>72</v>
      </c>
      <c r="E13" s="36">
        <v>5</v>
      </c>
      <c r="F13" s="36" t="s">
        <v>73</v>
      </c>
      <c r="G13" s="36" t="s">
        <v>74</v>
      </c>
      <c r="H13" s="50">
        <f>1744.28/1900*E13</f>
        <v>4.59021052631579</v>
      </c>
      <c r="I13" s="42"/>
      <c r="J13" s="44"/>
      <c r="K13" s="56"/>
    </row>
    <row r="14" ht="20" customHeight="1" spans="1:11">
      <c r="A14" s="49"/>
      <c r="B14" s="49"/>
      <c r="C14" s="49"/>
      <c r="D14" s="37" t="s">
        <v>76</v>
      </c>
      <c r="E14" s="36">
        <v>5</v>
      </c>
      <c r="F14" s="36" t="s">
        <v>158</v>
      </c>
      <c r="G14" s="51" t="s">
        <v>78</v>
      </c>
      <c r="H14" s="50">
        <v>5</v>
      </c>
      <c r="I14" s="42"/>
      <c r="J14" s="44"/>
      <c r="K14" s="56"/>
    </row>
    <row r="15" ht="20" customHeight="1" spans="1:11">
      <c r="A15" s="49"/>
      <c r="B15" s="49"/>
      <c r="C15" s="41" t="s">
        <v>80</v>
      </c>
      <c r="D15" s="52" t="s">
        <v>81</v>
      </c>
      <c r="E15" s="36">
        <v>4</v>
      </c>
      <c r="F15" s="53">
        <v>1</v>
      </c>
      <c r="G15" s="53">
        <v>1</v>
      </c>
      <c r="H15" s="50">
        <f>+G15*E15</f>
        <v>4</v>
      </c>
      <c r="I15" s="42"/>
      <c r="J15" s="44"/>
      <c r="K15" s="56"/>
    </row>
    <row r="16" ht="20" customHeight="1" spans="1:11">
      <c r="A16" s="49"/>
      <c r="B16" s="49"/>
      <c r="C16" s="49"/>
      <c r="D16" s="37" t="s">
        <v>82</v>
      </c>
      <c r="E16" s="36">
        <v>7</v>
      </c>
      <c r="F16" s="36" t="s">
        <v>159</v>
      </c>
      <c r="G16" s="36" t="s">
        <v>84</v>
      </c>
      <c r="H16" s="50">
        <v>7</v>
      </c>
      <c r="I16" s="42" t="s">
        <v>86</v>
      </c>
      <c r="J16" s="44"/>
      <c r="K16" s="56"/>
    </row>
    <row r="17" ht="20" customHeight="1" spans="1:11">
      <c r="A17" s="49"/>
      <c r="B17" s="49"/>
      <c r="C17" s="49"/>
      <c r="D17" s="37" t="s">
        <v>87</v>
      </c>
      <c r="E17" s="36">
        <v>4</v>
      </c>
      <c r="F17" s="36" t="s">
        <v>88</v>
      </c>
      <c r="G17" s="53">
        <v>0.85</v>
      </c>
      <c r="H17" s="50">
        <v>4</v>
      </c>
      <c r="I17" s="42"/>
      <c r="J17" s="44"/>
      <c r="K17" s="56"/>
    </row>
    <row r="18" ht="20" customHeight="1" spans="1:11">
      <c r="A18" s="49"/>
      <c r="B18" s="49"/>
      <c r="C18" s="49"/>
      <c r="D18" s="37" t="s">
        <v>89</v>
      </c>
      <c r="E18" s="36">
        <v>4</v>
      </c>
      <c r="F18" s="36" t="s">
        <v>88</v>
      </c>
      <c r="G18" s="53">
        <v>0.9</v>
      </c>
      <c r="H18" s="50">
        <v>4</v>
      </c>
      <c r="I18" s="42"/>
      <c r="J18" s="44"/>
      <c r="K18" s="56"/>
    </row>
    <row r="19" ht="20" customHeight="1" spans="1:11">
      <c r="A19" s="49"/>
      <c r="B19" s="49"/>
      <c r="C19" s="41" t="s">
        <v>90</v>
      </c>
      <c r="D19" t="s">
        <v>91</v>
      </c>
      <c r="E19" s="36">
        <v>4</v>
      </c>
      <c r="F19" s="36" t="s">
        <v>92</v>
      </c>
      <c r="G19" s="53">
        <v>1</v>
      </c>
      <c r="H19" s="50">
        <v>4</v>
      </c>
      <c r="I19" s="42"/>
      <c r="J19" s="44"/>
      <c r="K19" s="56"/>
    </row>
    <row r="20" ht="20" customHeight="1" spans="1:11">
      <c r="A20" s="49"/>
      <c r="B20" s="49"/>
      <c r="C20" s="41" t="s">
        <v>93</v>
      </c>
      <c r="D20" s="52" t="s">
        <v>94</v>
      </c>
      <c r="E20" s="54">
        <v>4</v>
      </c>
      <c r="F20" s="52" t="s">
        <v>95</v>
      </c>
      <c r="G20" s="52" t="s">
        <v>160</v>
      </c>
      <c r="H20" s="50">
        <v>4</v>
      </c>
      <c r="I20" s="42"/>
      <c r="J20" s="44"/>
      <c r="K20" s="56"/>
    </row>
    <row r="21" ht="20" customHeight="1" spans="1:11">
      <c r="A21" s="49"/>
      <c r="B21" s="49"/>
      <c r="C21" s="49"/>
      <c r="D21" s="52" t="s">
        <v>97</v>
      </c>
      <c r="E21" s="54">
        <v>4</v>
      </c>
      <c r="F21" s="52" t="s">
        <v>98</v>
      </c>
      <c r="G21" s="52" t="s">
        <v>99</v>
      </c>
      <c r="H21" s="50">
        <v>4</v>
      </c>
      <c r="I21" s="42"/>
      <c r="J21" s="44"/>
      <c r="K21" s="56"/>
    </row>
    <row r="22" ht="20" customHeight="1" spans="1:11">
      <c r="A22" s="49"/>
      <c r="B22" s="49"/>
      <c r="C22" s="49"/>
      <c r="D22" s="52" t="s">
        <v>101</v>
      </c>
      <c r="E22" s="54">
        <v>4</v>
      </c>
      <c r="F22" s="52" t="s">
        <v>102</v>
      </c>
      <c r="G22" s="52" t="s">
        <v>103</v>
      </c>
      <c r="H22" s="50">
        <v>4</v>
      </c>
      <c r="I22" s="42"/>
      <c r="J22" s="44"/>
      <c r="K22" s="56"/>
    </row>
    <row r="23" ht="27" customHeight="1" spans="1:11">
      <c r="A23" s="49"/>
      <c r="B23" s="41" t="s">
        <v>161</v>
      </c>
      <c r="C23" s="41" t="s">
        <v>162</v>
      </c>
      <c r="D23" s="37" t="s">
        <v>106</v>
      </c>
      <c r="E23" s="36">
        <v>5</v>
      </c>
      <c r="F23" s="36" t="s">
        <v>107</v>
      </c>
      <c r="G23" s="36" t="s">
        <v>108</v>
      </c>
      <c r="H23" s="50">
        <v>5</v>
      </c>
      <c r="I23" s="42"/>
      <c r="J23" s="44"/>
      <c r="K23" s="56"/>
    </row>
    <row r="24" ht="46" customHeight="1" spans="1:11">
      <c r="A24" s="49"/>
      <c r="B24" s="49"/>
      <c r="C24" s="49"/>
      <c r="D24" s="37" t="s">
        <v>109</v>
      </c>
      <c r="E24" s="36">
        <v>5</v>
      </c>
      <c r="F24" s="36" t="s">
        <v>163</v>
      </c>
      <c r="G24" s="36" t="s">
        <v>111</v>
      </c>
      <c r="H24" s="50">
        <f>300/400*6</f>
        <v>4.5</v>
      </c>
      <c r="I24" s="42" t="s">
        <v>164</v>
      </c>
      <c r="J24" s="44"/>
      <c r="K24" s="56"/>
    </row>
    <row r="25" ht="28" customHeight="1" spans="1:11">
      <c r="A25" s="49"/>
      <c r="B25" s="49"/>
      <c r="C25" s="36" t="s">
        <v>165</v>
      </c>
      <c r="D25" s="37" t="s">
        <v>114</v>
      </c>
      <c r="E25" s="36">
        <v>4</v>
      </c>
      <c r="F25" s="36" t="s">
        <v>115</v>
      </c>
      <c r="G25" s="36" t="s">
        <v>115</v>
      </c>
      <c r="H25" s="50">
        <v>3</v>
      </c>
      <c r="I25" s="42"/>
      <c r="J25" s="44"/>
      <c r="K25" s="56"/>
    </row>
    <row r="26" ht="48" customHeight="1" spans="1:11">
      <c r="A26" s="49"/>
      <c r="B26" s="49"/>
      <c r="C26" s="36"/>
      <c r="D26" s="52" t="s">
        <v>116</v>
      </c>
      <c r="E26" s="54">
        <v>5</v>
      </c>
      <c r="F26" s="52" t="s">
        <v>166</v>
      </c>
      <c r="G26" s="52" t="s">
        <v>118</v>
      </c>
      <c r="H26" s="50">
        <v>5</v>
      </c>
      <c r="I26" s="42" t="s">
        <v>120</v>
      </c>
      <c r="J26" s="44"/>
      <c r="K26" s="56"/>
    </row>
    <row r="27" ht="24" customHeight="1" spans="1:11">
      <c r="A27" s="49"/>
      <c r="B27" s="49"/>
      <c r="C27" s="41" t="s">
        <v>167</v>
      </c>
      <c r="D27" s="37" t="s">
        <v>122</v>
      </c>
      <c r="E27" s="36">
        <v>5</v>
      </c>
      <c r="F27" s="36" t="s">
        <v>123</v>
      </c>
      <c r="G27" s="36" t="s">
        <v>124</v>
      </c>
      <c r="H27" s="50">
        <f>1600/2000*6</f>
        <v>4.8</v>
      </c>
      <c r="I27" s="42" t="s">
        <v>125</v>
      </c>
      <c r="J27" s="44"/>
      <c r="K27" s="56"/>
    </row>
    <row r="28" ht="27" customHeight="1" spans="1:11">
      <c r="A28" s="49"/>
      <c r="B28" s="49"/>
      <c r="C28" s="36" t="s">
        <v>168</v>
      </c>
      <c r="D28" s="37" t="s">
        <v>127</v>
      </c>
      <c r="E28" s="36">
        <v>3</v>
      </c>
      <c r="F28" s="36" t="s">
        <v>128</v>
      </c>
      <c r="G28" s="36" t="s">
        <v>129</v>
      </c>
      <c r="H28" s="50">
        <v>3</v>
      </c>
      <c r="I28" s="42"/>
      <c r="J28" s="44"/>
      <c r="K28" s="56"/>
    </row>
    <row r="29" ht="36" customHeight="1" spans="1:11">
      <c r="A29" s="49"/>
      <c r="B29" s="49"/>
      <c r="C29" s="36"/>
      <c r="D29" s="37" t="s">
        <v>130</v>
      </c>
      <c r="E29" s="36">
        <v>3</v>
      </c>
      <c r="F29" s="36" t="s">
        <v>131</v>
      </c>
      <c r="G29" s="36" t="s">
        <v>132</v>
      </c>
      <c r="H29" s="50">
        <f>200/1200*3</f>
        <v>0.5</v>
      </c>
      <c r="I29" s="42" t="s">
        <v>169</v>
      </c>
      <c r="J29" s="44"/>
      <c r="K29" s="56"/>
    </row>
    <row r="30" ht="23" customHeight="1" spans="1:11">
      <c r="A30" s="49"/>
      <c r="B30" s="36" t="s">
        <v>170</v>
      </c>
      <c r="C30" s="49" t="s">
        <v>171</v>
      </c>
      <c r="D30" s="30" t="s">
        <v>136</v>
      </c>
      <c r="E30" s="36">
        <v>5</v>
      </c>
      <c r="F30" s="36" t="s">
        <v>172</v>
      </c>
      <c r="G30" s="51">
        <v>0.95</v>
      </c>
      <c r="H30" s="50">
        <v>5</v>
      </c>
      <c r="I30" s="42"/>
      <c r="J30" s="44"/>
      <c r="K30" s="56"/>
    </row>
    <row r="31" ht="23" customHeight="1" spans="1:11">
      <c r="A31" s="49"/>
      <c r="B31" s="36"/>
      <c r="C31" s="49"/>
      <c r="D31" s="30" t="s">
        <v>138</v>
      </c>
      <c r="E31" s="36">
        <v>5</v>
      </c>
      <c r="F31" s="36" t="s">
        <v>172</v>
      </c>
      <c r="G31" s="51">
        <v>0.95</v>
      </c>
      <c r="H31" s="50">
        <v>5</v>
      </c>
      <c r="I31" s="42"/>
      <c r="J31" s="44"/>
      <c r="K31" s="56"/>
    </row>
    <row r="32" ht="17" customHeight="1" spans="1:11">
      <c r="A32" s="42" t="s">
        <v>30</v>
      </c>
      <c r="B32" s="43"/>
      <c r="C32" s="43"/>
      <c r="D32" s="44"/>
      <c r="E32" s="36">
        <v>100</v>
      </c>
      <c r="F32" s="55"/>
      <c r="G32" s="37"/>
      <c r="H32" s="50">
        <f>SUM(H12:H31)</f>
        <v>85.3902105263158</v>
      </c>
      <c r="I32" s="42"/>
      <c r="J32" s="44"/>
      <c r="K32" s="56"/>
    </row>
  </sheetData>
  <mergeCells count="48">
    <mergeCell ref="A1:J1"/>
    <mergeCell ref="A2:C2"/>
    <mergeCell ref="D2:E2"/>
    <mergeCell ref="G2:J2"/>
    <mergeCell ref="A3:C3"/>
    <mergeCell ref="D3:E3"/>
    <mergeCell ref="G3:J3"/>
    <mergeCell ref="F4:G4"/>
    <mergeCell ref="B9:E9"/>
    <mergeCell ref="F9:J9"/>
    <mergeCell ref="B10:E10"/>
    <mergeCell ref="F10:J10"/>
    <mergeCell ref="I11:J11"/>
    <mergeCell ref="I12:J12"/>
    <mergeCell ref="I13:J13"/>
    <mergeCell ref="I14:J14"/>
    <mergeCell ref="I15:J15"/>
    <mergeCell ref="I16:J16"/>
    <mergeCell ref="I17:J17"/>
    <mergeCell ref="I18:J18"/>
    <mergeCell ref="I19:J19"/>
    <mergeCell ref="I20:J20"/>
    <mergeCell ref="I21:J21"/>
    <mergeCell ref="I22:J22"/>
    <mergeCell ref="I23:J23"/>
    <mergeCell ref="I24:J24"/>
    <mergeCell ref="I25:J25"/>
    <mergeCell ref="I26:J26"/>
    <mergeCell ref="I27:J27"/>
    <mergeCell ref="I28:J28"/>
    <mergeCell ref="I29:J29"/>
    <mergeCell ref="I30:J30"/>
    <mergeCell ref="I31:J31"/>
    <mergeCell ref="A32:D32"/>
    <mergeCell ref="I32:J32"/>
    <mergeCell ref="A9:A10"/>
    <mergeCell ref="A11:A31"/>
    <mergeCell ref="B12:B22"/>
    <mergeCell ref="B23:B29"/>
    <mergeCell ref="B30:B31"/>
    <mergeCell ref="C12:C14"/>
    <mergeCell ref="C15:C18"/>
    <mergeCell ref="C20:C22"/>
    <mergeCell ref="C23:C24"/>
    <mergeCell ref="C25:C26"/>
    <mergeCell ref="C28:C29"/>
    <mergeCell ref="C30:C31"/>
    <mergeCell ref="A4:C8"/>
  </mergeCells>
  <pageMargins left="0.6" right="0.75" top="0.629861111111111" bottom="0.319444444444444" header="0.5" footer="0.339583333333333"/>
  <pageSetup paperSize="9" scale="7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topLeftCell="A13" workbookViewId="0">
      <selection activeCell="H3" sqref="H3:I3"/>
    </sheetView>
  </sheetViews>
  <sheetFormatPr defaultColWidth="9" defaultRowHeight="14.25"/>
  <cols>
    <col min="1" max="2" width="9" style="1"/>
    <col min="3" max="3" width="1.5" style="1" customWidth="1"/>
    <col min="4" max="4" width="15.9" style="1" customWidth="1"/>
    <col min="5" max="5" width="12.6416666666667" style="1" customWidth="1"/>
    <col min="6" max="8" width="9" style="1"/>
    <col min="9" max="9" width="20.4666666666667" style="1" customWidth="1"/>
    <col min="10" max="10" width="9" style="1"/>
    <col min="11" max="12" width="12.625" style="1"/>
    <col min="13" max="16384" width="9" style="1"/>
  </cols>
  <sheetData>
    <row r="1" ht="22.5" spans="1:9">
      <c r="A1" s="2" t="s">
        <v>173</v>
      </c>
      <c r="B1" s="2"/>
      <c r="C1" s="2"/>
      <c r="D1" s="2"/>
      <c r="E1" s="2"/>
      <c r="F1" s="2"/>
      <c r="G1" s="2"/>
      <c r="H1" s="2"/>
      <c r="I1" s="2"/>
    </row>
    <row r="2" spans="4:5">
      <c r="D2" s="3" t="s">
        <v>174</v>
      </c>
      <c r="E2" s="3"/>
    </row>
    <row r="3" ht="18" customHeight="1" spans="1:9">
      <c r="A3" s="4" t="s">
        <v>1</v>
      </c>
      <c r="B3" s="4"/>
      <c r="C3" s="4"/>
      <c r="D3" s="4" t="s">
        <v>175</v>
      </c>
      <c r="E3" s="4"/>
      <c r="F3" s="4" t="s">
        <v>176</v>
      </c>
      <c r="G3" s="4"/>
      <c r="H3" s="4" t="s">
        <v>41</v>
      </c>
      <c r="I3" s="4"/>
    </row>
    <row r="4" ht="18" customHeight="1" spans="1:9">
      <c r="A4" s="4" t="s">
        <v>42</v>
      </c>
      <c r="B4" s="4"/>
      <c r="C4" s="4"/>
      <c r="D4" s="4" t="s">
        <v>177</v>
      </c>
      <c r="E4" s="4"/>
      <c r="F4" s="4" t="s">
        <v>44</v>
      </c>
      <c r="G4" s="4"/>
      <c r="H4" s="4" t="s">
        <v>178</v>
      </c>
      <c r="I4" s="4"/>
    </row>
    <row r="5" ht="18" customHeight="1" spans="1:9">
      <c r="A5" s="4" t="s">
        <v>179</v>
      </c>
      <c r="B5" s="5"/>
      <c r="C5" s="5"/>
      <c r="D5" s="6" t="s">
        <v>51</v>
      </c>
      <c r="E5" s="6"/>
      <c r="F5" s="4">
        <v>750</v>
      </c>
      <c r="G5" s="4"/>
      <c r="H5" s="4"/>
      <c r="I5" s="4"/>
    </row>
    <row r="6" ht="28" customHeight="1" spans="1:9">
      <c r="A6" s="5"/>
      <c r="B6" s="5"/>
      <c r="C6" s="5"/>
      <c r="D6" s="4" t="s">
        <v>180</v>
      </c>
      <c r="E6" s="4"/>
      <c r="F6" s="4">
        <v>750</v>
      </c>
      <c r="G6" s="4"/>
      <c r="H6" s="4"/>
      <c r="I6" s="4"/>
    </row>
    <row r="7" ht="18" customHeight="1" spans="1:9">
      <c r="A7" s="5"/>
      <c r="B7" s="5"/>
      <c r="C7" s="5"/>
      <c r="D7" s="7" t="s">
        <v>181</v>
      </c>
      <c r="E7" s="8"/>
      <c r="F7" s="9"/>
      <c r="G7" s="10"/>
      <c r="H7" s="10"/>
      <c r="I7" s="28"/>
    </row>
    <row r="8" ht="18" customHeight="1" spans="1:9">
      <c r="A8" s="5"/>
      <c r="B8" s="5"/>
      <c r="C8" s="5"/>
      <c r="D8" s="7" t="s">
        <v>182</v>
      </c>
      <c r="E8" s="8"/>
      <c r="F8" s="4"/>
      <c r="G8" s="4"/>
      <c r="H8" s="4"/>
      <c r="I8" s="4"/>
    </row>
    <row r="9" ht="13.5" spans="1:9">
      <c r="A9" s="11" t="s">
        <v>183</v>
      </c>
      <c r="B9" s="11" t="s">
        <v>184</v>
      </c>
      <c r="C9" s="11"/>
      <c r="D9" s="11"/>
      <c r="E9" s="11"/>
      <c r="F9" s="11"/>
      <c r="G9" s="11"/>
      <c r="H9" s="11"/>
      <c r="I9" s="11"/>
    </row>
    <row r="10" ht="73" customHeight="1" spans="1:9">
      <c r="A10" s="11"/>
      <c r="B10" s="12" t="s">
        <v>185</v>
      </c>
      <c r="C10" s="13"/>
      <c r="D10" s="13"/>
      <c r="E10" s="13"/>
      <c r="F10" s="13"/>
      <c r="G10" s="13"/>
      <c r="H10" s="13"/>
      <c r="I10" s="29"/>
    </row>
    <row r="11" ht="13.5" spans="1:9">
      <c r="A11" s="11" t="s">
        <v>186</v>
      </c>
      <c r="B11" s="11" t="s">
        <v>58</v>
      </c>
      <c r="C11" s="11"/>
      <c r="D11" s="11" t="s">
        <v>59</v>
      </c>
      <c r="E11" s="11" t="s">
        <v>60</v>
      </c>
      <c r="F11" s="11"/>
      <c r="G11" s="11"/>
      <c r="H11" s="11"/>
      <c r="I11" s="11" t="s">
        <v>187</v>
      </c>
    </row>
    <row r="12" ht="20" customHeight="1" spans="1:9">
      <c r="A12" s="11"/>
      <c r="B12" s="14" t="s">
        <v>188</v>
      </c>
      <c r="C12" s="15"/>
      <c r="D12" s="16" t="s">
        <v>67</v>
      </c>
      <c r="E12" s="17" t="s">
        <v>68</v>
      </c>
      <c r="F12" s="17"/>
      <c r="G12" s="17"/>
      <c r="H12" s="17"/>
      <c r="I12" s="30" t="s">
        <v>69</v>
      </c>
    </row>
    <row r="13" ht="20" customHeight="1" spans="1:9">
      <c r="A13" s="11"/>
      <c r="B13" s="18"/>
      <c r="C13" s="19"/>
      <c r="D13" s="20"/>
      <c r="E13" s="17" t="s">
        <v>72</v>
      </c>
      <c r="F13" s="17"/>
      <c r="G13" s="17"/>
      <c r="H13" s="17"/>
      <c r="I13" s="30" t="s">
        <v>73</v>
      </c>
    </row>
    <row r="14" ht="20" customHeight="1" spans="1:9">
      <c r="A14" s="11"/>
      <c r="B14" s="18"/>
      <c r="C14" s="19"/>
      <c r="D14" s="20"/>
      <c r="E14" s="17" t="s">
        <v>76</v>
      </c>
      <c r="F14" s="17"/>
      <c r="G14" s="17"/>
      <c r="H14" s="17"/>
      <c r="I14" s="30" t="s">
        <v>77</v>
      </c>
    </row>
    <row r="15" ht="20" customHeight="1" spans="1:9">
      <c r="A15" s="11"/>
      <c r="B15" s="18"/>
      <c r="C15" s="19"/>
      <c r="D15" s="21" t="s">
        <v>189</v>
      </c>
      <c r="E15" s="17" t="s">
        <v>190</v>
      </c>
      <c r="F15" s="17"/>
      <c r="G15" s="17"/>
      <c r="H15" s="17"/>
      <c r="I15" s="31">
        <f>100%</f>
        <v>1</v>
      </c>
    </row>
    <row r="16" ht="20" customHeight="1" spans="1:9">
      <c r="A16" s="11"/>
      <c r="B16" s="18"/>
      <c r="C16" s="19"/>
      <c r="D16" s="21" t="s">
        <v>191</v>
      </c>
      <c r="E16" s="17" t="s">
        <v>192</v>
      </c>
      <c r="F16" s="17"/>
      <c r="G16" s="17"/>
      <c r="H16" s="17"/>
      <c r="I16" s="31">
        <f>100%</f>
        <v>1</v>
      </c>
    </row>
    <row r="17" ht="20" customHeight="1" spans="1:9">
      <c r="A17" s="11"/>
      <c r="B17" s="18"/>
      <c r="C17" s="19"/>
      <c r="D17" s="16" t="s">
        <v>80</v>
      </c>
      <c r="E17" s="17" t="s">
        <v>81</v>
      </c>
      <c r="F17" s="17"/>
      <c r="G17" s="17"/>
      <c r="H17" s="17"/>
      <c r="I17" s="31">
        <f>100%</f>
        <v>1</v>
      </c>
    </row>
    <row r="18" ht="20" customHeight="1" spans="1:9">
      <c r="A18" s="11"/>
      <c r="B18" s="18"/>
      <c r="C18" s="19"/>
      <c r="D18" s="20"/>
      <c r="E18" s="17" t="s">
        <v>193</v>
      </c>
      <c r="F18" s="17"/>
      <c r="G18" s="17"/>
      <c r="H18" s="17"/>
      <c r="I18" s="30" t="s">
        <v>83</v>
      </c>
    </row>
    <row r="19" ht="20" customHeight="1" spans="1:9">
      <c r="A19" s="11"/>
      <c r="B19" s="18"/>
      <c r="C19" s="19"/>
      <c r="D19" s="20"/>
      <c r="E19" s="17" t="s">
        <v>87</v>
      </c>
      <c r="F19" s="17"/>
      <c r="G19" s="17"/>
      <c r="H19" s="17"/>
      <c r="I19" s="31" t="s">
        <v>88</v>
      </c>
    </row>
    <row r="20" ht="20" customHeight="1" spans="1:9">
      <c r="A20" s="11"/>
      <c r="B20" s="18"/>
      <c r="C20" s="19"/>
      <c r="D20" s="22"/>
      <c r="E20" s="17" t="s">
        <v>89</v>
      </c>
      <c r="F20" s="17"/>
      <c r="G20" s="17"/>
      <c r="H20" s="17"/>
      <c r="I20" s="31" t="s">
        <v>88</v>
      </c>
    </row>
    <row r="21" ht="20" customHeight="1" spans="1:9">
      <c r="A21" s="11"/>
      <c r="B21" s="18"/>
      <c r="C21" s="19"/>
      <c r="D21" s="16" t="s">
        <v>90</v>
      </c>
      <c r="E21" s="17" t="s">
        <v>91</v>
      </c>
      <c r="F21" s="17"/>
      <c r="G21" s="17"/>
      <c r="H21" s="17"/>
      <c r="I21" s="31" t="s">
        <v>92</v>
      </c>
    </row>
    <row r="22" ht="20" customHeight="1" spans="1:9">
      <c r="A22" s="11"/>
      <c r="B22" s="18"/>
      <c r="C22" s="19"/>
      <c r="D22" s="16" t="s">
        <v>93</v>
      </c>
      <c r="E22" s="17" t="s">
        <v>94</v>
      </c>
      <c r="F22" s="17"/>
      <c r="G22" s="17"/>
      <c r="H22" s="17"/>
      <c r="I22" s="30" t="s">
        <v>95</v>
      </c>
    </row>
    <row r="23" ht="20" customHeight="1" spans="1:9">
      <c r="A23" s="11"/>
      <c r="B23" s="18"/>
      <c r="C23" s="19"/>
      <c r="D23" s="20"/>
      <c r="E23" s="17" t="s">
        <v>97</v>
      </c>
      <c r="F23" s="17"/>
      <c r="G23" s="17"/>
      <c r="H23" s="17"/>
      <c r="I23" s="30" t="s">
        <v>98</v>
      </c>
    </row>
    <row r="24" ht="20" customHeight="1" spans="1:9">
      <c r="A24" s="11"/>
      <c r="B24" s="23"/>
      <c r="C24" s="24"/>
      <c r="D24" s="22"/>
      <c r="E24" s="17" t="s">
        <v>101</v>
      </c>
      <c r="F24" s="17"/>
      <c r="G24" s="17"/>
      <c r="H24" s="17"/>
      <c r="I24" s="30" t="s">
        <v>102</v>
      </c>
    </row>
    <row r="25" ht="20" customHeight="1" spans="1:9">
      <c r="A25" s="11"/>
      <c r="B25" s="18" t="s">
        <v>194</v>
      </c>
      <c r="C25" s="19"/>
      <c r="D25" s="20" t="s">
        <v>195</v>
      </c>
      <c r="E25" s="17" t="s">
        <v>106</v>
      </c>
      <c r="F25" s="17"/>
      <c r="G25" s="17"/>
      <c r="H25" s="17"/>
      <c r="I25" s="30" t="s">
        <v>107</v>
      </c>
    </row>
    <row r="26" ht="20" customHeight="1" spans="1:9">
      <c r="A26" s="11"/>
      <c r="B26" s="18"/>
      <c r="C26" s="19"/>
      <c r="D26" s="20"/>
      <c r="E26" s="17" t="s">
        <v>109</v>
      </c>
      <c r="F26" s="17"/>
      <c r="G26" s="17"/>
      <c r="H26" s="17"/>
      <c r="I26" s="30" t="s">
        <v>110</v>
      </c>
    </row>
    <row r="27" ht="20" customHeight="1" spans="1:9">
      <c r="A27" s="11"/>
      <c r="B27" s="18"/>
      <c r="C27" s="19"/>
      <c r="D27" s="16" t="s">
        <v>196</v>
      </c>
      <c r="E27" s="17" t="s">
        <v>114</v>
      </c>
      <c r="F27" s="17"/>
      <c r="G27" s="17"/>
      <c r="H27" s="17"/>
      <c r="I27" s="30" t="s">
        <v>115</v>
      </c>
    </row>
    <row r="28" ht="20" customHeight="1" spans="1:9">
      <c r="A28" s="11"/>
      <c r="B28" s="18"/>
      <c r="C28" s="19"/>
      <c r="D28" s="20"/>
      <c r="E28" s="17" t="s">
        <v>116</v>
      </c>
      <c r="F28" s="17"/>
      <c r="G28" s="17"/>
      <c r="H28" s="17"/>
      <c r="I28" s="30" t="s">
        <v>117</v>
      </c>
    </row>
    <row r="29" ht="20" customHeight="1" spans="1:9">
      <c r="A29" s="11"/>
      <c r="B29" s="18"/>
      <c r="C29" s="19"/>
      <c r="D29" s="16" t="s">
        <v>167</v>
      </c>
      <c r="E29" s="17" t="s">
        <v>122</v>
      </c>
      <c r="F29" s="17"/>
      <c r="G29" s="17"/>
      <c r="H29" s="17"/>
      <c r="I29" s="30" t="s">
        <v>123</v>
      </c>
    </row>
    <row r="30" ht="20" customHeight="1" spans="1:9">
      <c r="A30" s="11"/>
      <c r="B30" s="18"/>
      <c r="C30" s="19"/>
      <c r="D30" s="16" t="s">
        <v>197</v>
      </c>
      <c r="E30" s="17" t="s">
        <v>127</v>
      </c>
      <c r="F30" s="17"/>
      <c r="G30" s="17"/>
      <c r="H30" s="17"/>
      <c r="I30" s="30" t="s">
        <v>128</v>
      </c>
    </row>
    <row r="31" ht="20" customHeight="1" spans="1:9">
      <c r="A31" s="11"/>
      <c r="B31" s="23"/>
      <c r="C31" s="24"/>
      <c r="D31" s="22"/>
      <c r="E31" s="17" t="s">
        <v>198</v>
      </c>
      <c r="F31" s="17"/>
      <c r="G31" s="17"/>
      <c r="H31" s="17"/>
      <c r="I31" s="30" t="s">
        <v>131</v>
      </c>
    </row>
    <row r="32" ht="20" customHeight="1" spans="1:9">
      <c r="A32" s="11"/>
      <c r="B32" s="18" t="s">
        <v>199</v>
      </c>
      <c r="C32" s="19"/>
      <c r="D32" s="20" t="s">
        <v>200</v>
      </c>
      <c r="E32" s="25" t="s">
        <v>136</v>
      </c>
      <c r="F32" s="25"/>
      <c r="G32" s="25"/>
      <c r="H32" s="25"/>
      <c r="I32" s="30" t="s">
        <v>137</v>
      </c>
    </row>
    <row r="33" ht="20" customHeight="1" spans="1:9">
      <c r="A33" s="11"/>
      <c r="B33" s="23"/>
      <c r="C33" s="24"/>
      <c r="D33" s="22"/>
      <c r="E33" s="25" t="s">
        <v>138</v>
      </c>
      <c r="F33" s="25"/>
      <c r="G33" s="25"/>
      <c r="H33" s="25"/>
      <c r="I33" s="30" t="s">
        <v>137</v>
      </c>
    </row>
    <row r="34" ht="13.5" spans="1:9">
      <c r="A34" s="32" t="s">
        <v>201</v>
      </c>
      <c r="B34" s="32"/>
      <c r="C34" s="32"/>
      <c r="D34" s="32"/>
      <c r="E34" s="32"/>
      <c r="F34" s="32"/>
      <c r="G34" s="32"/>
      <c r="H34" s="32"/>
      <c r="I34" s="32"/>
    </row>
    <row r="35" ht="13.5" spans="1:9">
      <c r="A35" s="33" t="s">
        <v>202</v>
      </c>
      <c r="B35" s="33"/>
      <c r="C35" s="33"/>
      <c r="D35" s="33"/>
      <c r="E35" s="33"/>
      <c r="F35" s="33"/>
      <c r="G35" s="33"/>
      <c r="H35" s="33"/>
      <c r="I35" s="33"/>
    </row>
  </sheetData>
  <mergeCells count="59">
    <mergeCell ref="A1:I1"/>
    <mergeCell ref="D2:E2"/>
    <mergeCell ref="A3:C3"/>
    <mergeCell ref="D3:E3"/>
    <mergeCell ref="F3:G3"/>
    <mergeCell ref="H3:I3"/>
    <mergeCell ref="A4:C4"/>
    <mergeCell ref="D4:E4"/>
    <mergeCell ref="F4:G4"/>
    <mergeCell ref="H4:I4"/>
    <mergeCell ref="D5:E5"/>
    <mergeCell ref="F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E30:H30"/>
    <mergeCell ref="E31:H31"/>
    <mergeCell ref="E32:H32"/>
    <mergeCell ref="E33:H33"/>
    <mergeCell ref="A34:I34"/>
    <mergeCell ref="A35:I35"/>
    <mergeCell ref="A9:A10"/>
    <mergeCell ref="A11:A33"/>
    <mergeCell ref="D12:D14"/>
    <mergeCell ref="D17:D20"/>
    <mergeCell ref="D22:D24"/>
    <mergeCell ref="D25:D26"/>
    <mergeCell ref="D27:D28"/>
    <mergeCell ref="D30:D31"/>
    <mergeCell ref="D32:D33"/>
    <mergeCell ref="A5:C8"/>
    <mergeCell ref="B12:C24"/>
    <mergeCell ref="B25:C31"/>
    <mergeCell ref="B32:C33"/>
  </mergeCells>
  <pageMargins left="0.865972222222222" right="0.236111111111111" top="1" bottom="1" header="0.5" footer="0.5"/>
  <pageSetup paperSize="9" scale="95"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4"/>
  <sheetViews>
    <sheetView workbookViewId="0">
      <selection activeCell="L15" sqref="L15"/>
    </sheetView>
  </sheetViews>
  <sheetFormatPr defaultColWidth="9" defaultRowHeight="14.25"/>
  <cols>
    <col min="1" max="2" width="9" style="1"/>
    <col min="3" max="3" width="1.5" style="1" customWidth="1"/>
    <col min="4" max="4" width="15.1833333333333" style="1" customWidth="1"/>
    <col min="5" max="7" width="9" style="1"/>
    <col min="8" max="8" width="13.7" style="1" customWidth="1"/>
    <col min="9" max="9" width="18.8333333333333" style="1" customWidth="1"/>
    <col min="10" max="10" width="9" style="1"/>
    <col min="11" max="12" width="12.625" style="1"/>
    <col min="13" max="16384" width="9" style="1"/>
  </cols>
  <sheetData>
    <row r="1" ht="22.5" spans="1:9">
      <c r="A1" s="2" t="s">
        <v>173</v>
      </c>
      <c r="B1" s="2"/>
      <c r="C1" s="2"/>
      <c r="D1" s="2"/>
      <c r="E1" s="2"/>
      <c r="F1" s="2"/>
      <c r="G1" s="2"/>
      <c r="H1" s="2"/>
      <c r="I1" s="2"/>
    </row>
    <row r="2" spans="4:5">
      <c r="D2" s="3" t="s">
        <v>174</v>
      </c>
      <c r="E2" s="3"/>
    </row>
    <row r="3" ht="13.5" spans="1:9">
      <c r="A3" s="4" t="s">
        <v>1</v>
      </c>
      <c r="B3" s="4"/>
      <c r="C3" s="4"/>
      <c r="D3" s="4" t="s">
        <v>175</v>
      </c>
      <c r="E3" s="4"/>
      <c r="F3" s="4" t="s">
        <v>176</v>
      </c>
      <c r="G3" s="4"/>
      <c r="H3" s="4" t="s">
        <v>41</v>
      </c>
      <c r="I3" s="4"/>
    </row>
    <row r="4" ht="13.5" spans="1:9">
      <c r="A4" s="4" t="s">
        <v>42</v>
      </c>
      <c r="B4" s="4"/>
      <c r="C4" s="4"/>
      <c r="D4" s="4" t="s">
        <v>177</v>
      </c>
      <c r="E4" s="4"/>
      <c r="F4" s="4" t="s">
        <v>44</v>
      </c>
      <c r="G4" s="4"/>
      <c r="H4" s="4" t="s">
        <v>178</v>
      </c>
      <c r="I4" s="4"/>
    </row>
    <row r="5" ht="13.5" spans="1:9">
      <c r="A5" s="4" t="s">
        <v>179</v>
      </c>
      <c r="B5" s="5"/>
      <c r="C5" s="5"/>
      <c r="D5" s="6" t="s">
        <v>51</v>
      </c>
      <c r="E5" s="6"/>
      <c r="F5" s="4">
        <v>750</v>
      </c>
      <c r="G5" s="4"/>
      <c r="H5" s="4"/>
      <c r="I5" s="4"/>
    </row>
    <row r="6" ht="13.5" spans="1:9">
      <c r="A6" s="5"/>
      <c r="B6" s="5"/>
      <c r="C6" s="5"/>
      <c r="D6" s="4" t="s">
        <v>180</v>
      </c>
      <c r="E6" s="4"/>
      <c r="F6" s="4">
        <v>750</v>
      </c>
      <c r="G6" s="4"/>
      <c r="H6" s="4"/>
      <c r="I6" s="4"/>
    </row>
    <row r="7" ht="13.5" spans="1:9">
      <c r="A7" s="5"/>
      <c r="B7" s="5"/>
      <c r="C7" s="5"/>
      <c r="D7" s="7" t="s">
        <v>181</v>
      </c>
      <c r="E7" s="8"/>
      <c r="F7" s="9"/>
      <c r="G7" s="10"/>
      <c r="H7" s="10"/>
      <c r="I7" s="28"/>
    </row>
    <row r="8" ht="13.5" spans="1:9">
      <c r="A8" s="5"/>
      <c r="B8" s="5"/>
      <c r="C8" s="5"/>
      <c r="D8" s="7" t="s">
        <v>182</v>
      </c>
      <c r="E8" s="8"/>
      <c r="F8" s="4"/>
      <c r="G8" s="4"/>
      <c r="H8" s="4"/>
      <c r="I8" s="4"/>
    </row>
    <row r="9" ht="13.5" spans="1:9">
      <c r="A9" s="11" t="s">
        <v>183</v>
      </c>
      <c r="B9" s="11" t="s">
        <v>184</v>
      </c>
      <c r="C9" s="11"/>
      <c r="D9" s="11"/>
      <c r="E9" s="11"/>
      <c r="F9" s="11"/>
      <c r="G9" s="11"/>
      <c r="H9" s="11"/>
      <c r="I9" s="11"/>
    </row>
    <row r="10" ht="69" customHeight="1" spans="1:9">
      <c r="A10" s="11"/>
      <c r="B10" s="12" t="s">
        <v>185</v>
      </c>
      <c r="C10" s="13"/>
      <c r="D10" s="13"/>
      <c r="E10" s="13"/>
      <c r="F10" s="13"/>
      <c r="G10" s="13"/>
      <c r="H10" s="13"/>
      <c r="I10" s="29"/>
    </row>
    <row r="11" ht="13.5" spans="1:9">
      <c r="A11" s="11" t="s">
        <v>186</v>
      </c>
      <c r="B11" s="11" t="s">
        <v>58</v>
      </c>
      <c r="C11" s="11"/>
      <c r="D11" s="11" t="s">
        <v>59</v>
      </c>
      <c r="E11" s="11" t="s">
        <v>60</v>
      </c>
      <c r="F11" s="11"/>
      <c r="G11" s="11"/>
      <c r="H11" s="11"/>
      <c r="I11" s="11" t="s">
        <v>187</v>
      </c>
    </row>
    <row r="12" ht="16" customHeight="1" spans="1:9">
      <c r="A12" s="11"/>
      <c r="B12" s="14" t="s">
        <v>188</v>
      </c>
      <c r="C12" s="15"/>
      <c r="D12" s="16" t="s">
        <v>67</v>
      </c>
      <c r="E12" s="17" t="s">
        <v>68</v>
      </c>
      <c r="F12" s="17"/>
      <c r="G12" s="17"/>
      <c r="H12" s="17"/>
      <c r="I12" s="30" t="s">
        <v>69</v>
      </c>
    </row>
    <row r="13" ht="16" customHeight="1" spans="1:9">
      <c r="A13" s="11"/>
      <c r="B13" s="18"/>
      <c r="C13" s="19"/>
      <c r="D13" s="20"/>
      <c r="E13" s="17" t="s">
        <v>72</v>
      </c>
      <c r="F13" s="17"/>
      <c r="G13" s="17"/>
      <c r="H13" s="17"/>
      <c r="I13" s="30" t="s">
        <v>73</v>
      </c>
    </row>
    <row r="14" ht="16" customHeight="1" spans="1:9">
      <c r="A14" s="11"/>
      <c r="B14" s="18"/>
      <c r="C14" s="19"/>
      <c r="D14" s="20"/>
      <c r="E14" s="17" t="s">
        <v>76</v>
      </c>
      <c r="F14" s="17"/>
      <c r="G14" s="17"/>
      <c r="H14" s="17"/>
      <c r="I14" s="30" t="s">
        <v>77</v>
      </c>
    </row>
    <row r="15" ht="16" customHeight="1" spans="1:9">
      <c r="A15" s="11"/>
      <c r="B15" s="18"/>
      <c r="C15" s="19"/>
      <c r="D15" s="21" t="s">
        <v>189</v>
      </c>
      <c r="E15" s="17" t="s">
        <v>190</v>
      </c>
      <c r="F15" s="17"/>
      <c r="G15" s="17"/>
      <c r="H15" s="17"/>
      <c r="I15" s="31">
        <f t="shared" ref="I15:I17" si="0">100%</f>
        <v>1</v>
      </c>
    </row>
    <row r="16" ht="16" customHeight="1" spans="1:9">
      <c r="A16" s="11"/>
      <c r="B16" s="18"/>
      <c r="C16" s="19"/>
      <c r="D16" s="21" t="s">
        <v>191</v>
      </c>
      <c r="E16" s="17" t="s">
        <v>192</v>
      </c>
      <c r="F16" s="17"/>
      <c r="G16" s="17"/>
      <c r="H16" s="17"/>
      <c r="I16" s="31">
        <f t="shared" si="0"/>
        <v>1</v>
      </c>
    </row>
    <row r="17" ht="16" customHeight="1" spans="1:9">
      <c r="A17" s="11"/>
      <c r="B17" s="18"/>
      <c r="C17" s="19"/>
      <c r="D17" s="16" t="s">
        <v>80</v>
      </c>
      <c r="E17" s="17" t="s">
        <v>81</v>
      </c>
      <c r="F17" s="17"/>
      <c r="G17" s="17"/>
      <c r="H17" s="17"/>
      <c r="I17" s="31">
        <f t="shared" si="0"/>
        <v>1</v>
      </c>
    </row>
    <row r="18" ht="16" customHeight="1" spans="1:9">
      <c r="A18" s="11"/>
      <c r="B18" s="18"/>
      <c r="C18" s="19"/>
      <c r="D18" s="20"/>
      <c r="E18" s="17" t="s">
        <v>193</v>
      </c>
      <c r="F18" s="17"/>
      <c r="G18" s="17"/>
      <c r="H18" s="17"/>
      <c r="I18" s="30" t="s">
        <v>83</v>
      </c>
    </row>
    <row r="19" ht="16" customHeight="1" spans="1:9">
      <c r="A19" s="11"/>
      <c r="B19" s="18"/>
      <c r="C19" s="19"/>
      <c r="D19" s="20"/>
      <c r="E19" s="17" t="s">
        <v>87</v>
      </c>
      <c r="F19" s="17"/>
      <c r="G19" s="17"/>
      <c r="H19" s="17"/>
      <c r="I19" s="31" t="s">
        <v>88</v>
      </c>
    </row>
    <row r="20" ht="16" customHeight="1" spans="1:9">
      <c r="A20" s="11"/>
      <c r="B20" s="18"/>
      <c r="C20" s="19"/>
      <c r="D20" s="22"/>
      <c r="E20" s="17" t="s">
        <v>89</v>
      </c>
      <c r="F20" s="17"/>
      <c r="G20" s="17"/>
      <c r="H20" s="17"/>
      <c r="I20" s="31" t="s">
        <v>88</v>
      </c>
    </row>
    <row r="21" ht="16" customHeight="1" spans="1:9">
      <c r="A21" s="11"/>
      <c r="B21" s="18"/>
      <c r="C21" s="19"/>
      <c r="D21" s="16" t="s">
        <v>90</v>
      </c>
      <c r="E21" s="17" t="s">
        <v>91</v>
      </c>
      <c r="F21" s="17"/>
      <c r="G21" s="17"/>
      <c r="H21" s="17"/>
      <c r="I21" s="31" t="s">
        <v>92</v>
      </c>
    </row>
    <row r="22" ht="16" customHeight="1" spans="1:9">
      <c r="A22" s="11"/>
      <c r="B22" s="18"/>
      <c r="C22" s="19"/>
      <c r="D22" s="16" t="s">
        <v>93</v>
      </c>
      <c r="E22" s="17" t="s">
        <v>94</v>
      </c>
      <c r="F22" s="17"/>
      <c r="G22" s="17"/>
      <c r="H22" s="17"/>
      <c r="I22" s="30" t="s">
        <v>95</v>
      </c>
    </row>
    <row r="23" ht="16" customHeight="1" spans="1:9">
      <c r="A23" s="11"/>
      <c r="B23" s="18"/>
      <c r="C23" s="19"/>
      <c r="D23" s="20"/>
      <c r="E23" s="17" t="s">
        <v>97</v>
      </c>
      <c r="F23" s="17"/>
      <c r="G23" s="17"/>
      <c r="H23" s="17"/>
      <c r="I23" s="30" t="s">
        <v>98</v>
      </c>
    </row>
    <row r="24" ht="16" customHeight="1" spans="1:9">
      <c r="A24" s="11"/>
      <c r="B24" s="23"/>
      <c r="C24" s="24"/>
      <c r="D24" s="22"/>
      <c r="E24" s="17" t="s">
        <v>101</v>
      </c>
      <c r="F24" s="17"/>
      <c r="G24" s="17"/>
      <c r="H24" s="17"/>
      <c r="I24" s="30" t="s">
        <v>102</v>
      </c>
    </row>
    <row r="25" ht="16" customHeight="1" spans="1:9">
      <c r="A25" s="11"/>
      <c r="B25" s="18" t="s">
        <v>194</v>
      </c>
      <c r="C25" s="19"/>
      <c r="D25" s="20" t="s">
        <v>195</v>
      </c>
      <c r="E25" s="17" t="s">
        <v>106</v>
      </c>
      <c r="F25" s="17"/>
      <c r="G25" s="17"/>
      <c r="H25" s="17"/>
      <c r="I25" s="30" t="s">
        <v>107</v>
      </c>
    </row>
    <row r="26" ht="16" customHeight="1" spans="1:9">
      <c r="A26" s="11"/>
      <c r="B26" s="18"/>
      <c r="C26" s="19"/>
      <c r="D26" s="20"/>
      <c r="E26" s="17" t="s">
        <v>109</v>
      </c>
      <c r="F26" s="17"/>
      <c r="G26" s="17"/>
      <c r="H26" s="17"/>
      <c r="I26" s="30" t="s">
        <v>110</v>
      </c>
    </row>
    <row r="27" ht="16" customHeight="1" spans="1:9">
      <c r="A27" s="11"/>
      <c r="B27" s="18"/>
      <c r="C27" s="19"/>
      <c r="D27" s="16" t="s">
        <v>196</v>
      </c>
      <c r="E27" s="17" t="s">
        <v>114</v>
      </c>
      <c r="F27" s="17"/>
      <c r="G27" s="17"/>
      <c r="H27" s="17"/>
      <c r="I27" s="30" t="s">
        <v>115</v>
      </c>
    </row>
    <row r="28" ht="16" customHeight="1" spans="1:9">
      <c r="A28" s="11"/>
      <c r="B28" s="18"/>
      <c r="C28" s="19"/>
      <c r="D28" s="20"/>
      <c r="E28" s="17" t="s">
        <v>116</v>
      </c>
      <c r="F28" s="17"/>
      <c r="G28" s="17"/>
      <c r="H28" s="17"/>
      <c r="I28" s="30" t="s">
        <v>117</v>
      </c>
    </row>
    <row r="29" ht="16" customHeight="1" spans="1:9">
      <c r="A29" s="11"/>
      <c r="B29" s="18"/>
      <c r="C29" s="19"/>
      <c r="D29" s="16" t="s">
        <v>167</v>
      </c>
      <c r="E29" s="17" t="s">
        <v>122</v>
      </c>
      <c r="F29" s="17"/>
      <c r="G29" s="17"/>
      <c r="H29" s="17"/>
      <c r="I29" s="30" t="s">
        <v>123</v>
      </c>
    </row>
    <row r="30" ht="16" customHeight="1" spans="1:9">
      <c r="A30" s="11"/>
      <c r="B30" s="18"/>
      <c r="C30" s="19"/>
      <c r="D30" s="16" t="s">
        <v>197</v>
      </c>
      <c r="E30" s="17" t="s">
        <v>127</v>
      </c>
      <c r="F30" s="17"/>
      <c r="G30" s="17"/>
      <c r="H30" s="17"/>
      <c r="I30" s="30" t="s">
        <v>128</v>
      </c>
    </row>
    <row r="31" ht="16" customHeight="1" spans="1:9">
      <c r="A31" s="11"/>
      <c r="B31" s="23"/>
      <c r="C31" s="24"/>
      <c r="D31" s="22"/>
      <c r="E31" s="17" t="s">
        <v>198</v>
      </c>
      <c r="F31" s="17"/>
      <c r="G31" s="17"/>
      <c r="H31" s="17"/>
      <c r="I31" s="30" t="s">
        <v>131</v>
      </c>
    </row>
    <row r="32" ht="16" customHeight="1" spans="1:9">
      <c r="A32" s="11"/>
      <c r="B32" s="18" t="s">
        <v>199</v>
      </c>
      <c r="C32" s="19"/>
      <c r="D32" s="20" t="s">
        <v>200</v>
      </c>
      <c r="E32" s="25" t="s">
        <v>136</v>
      </c>
      <c r="F32" s="25"/>
      <c r="G32" s="25"/>
      <c r="H32" s="25"/>
      <c r="I32" s="30" t="s">
        <v>137</v>
      </c>
    </row>
    <row r="33" ht="16" customHeight="1" spans="1:9">
      <c r="A33" s="11"/>
      <c r="B33" s="23"/>
      <c r="C33" s="24"/>
      <c r="D33" s="22"/>
      <c r="E33" s="25" t="s">
        <v>138</v>
      </c>
      <c r="F33" s="25"/>
      <c r="G33" s="25"/>
      <c r="H33" s="25"/>
      <c r="I33" s="30" t="s">
        <v>137</v>
      </c>
    </row>
    <row r="34" ht="105" customHeight="1" spans="1:9">
      <c r="A34" s="26" t="s">
        <v>203</v>
      </c>
      <c r="B34" s="26"/>
      <c r="C34" s="26"/>
      <c r="D34" s="27" t="s">
        <v>204</v>
      </c>
      <c r="E34" s="27"/>
      <c r="F34" s="27"/>
      <c r="G34" s="27"/>
      <c r="H34" s="27"/>
      <c r="I34" s="27"/>
    </row>
  </sheetData>
  <mergeCells count="59">
    <mergeCell ref="A1:I1"/>
    <mergeCell ref="D2:E2"/>
    <mergeCell ref="A3:C3"/>
    <mergeCell ref="D3:E3"/>
    <mergeCell ref="F3:G3"/>
    <mergeCell ref="H3:I3"/>
    <mergeCell ref="A4:C4"/>
    <mergeCell ref="D4:E4"/>
    <mergeCell ref="F4:G4"/>
    <mergeCell ref="H4:I4"/>
    <mergeCell ref="D5:E5"/>
    <mergeCell ref="F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E30:H30"/>
    <mergeCell ref="E31:H31"/>
    <mergeCell ref="E32:H32"/>
    <mergeCell ref="E33:H33"/>
    <mergeCell ref="A34:C34"/>
    <mergeCell ref="D34:I34"/>
    <mergeCell ref="A9:A10"/>
    <mergeCell ref="A11:A33"/>
    <mergeCell ref="D12:D14"/>
    <mergeCell ref="D17:D20"/>
    <mergeCell ref="D22:D24"/>
    <mergeCell ref="D25:D26"/>
    <mergeCell ref="D27:D28"/>
    <mergeCell ref="D30:D31"/>
    <mergeCell ref="D32:D33"/>
    <mergeCell ref="A5:C8"/>
    <mergeCell ref="B12:C24"/>
    <mergeCell ref="B25:C31"/>
    <mergeCell ref="B32:C33"/>
  </mergeCells>
  <pageMargins left="0.786805555555556" right="0.236111111111111"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审核表</vt:lpstr>
      <vt:lpstr>监控表</vt:lpstr>
      <vt:lpstr>自评表</vt:lpstr>
      <vt:lpstr>申报表</vt:lpstr>
      <vt:lpstr>批复表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洲洲</cp:lastModifiedBy>
  <dcterms:created xsi:type="dcterms:W3CDTF">2019-10-24T10:07:00Z</dcterms:created>
  <cp:lastPrinted>2019-11-06T18:08:00Z</cp:lastPrinted>
  <dcterms:modified xsi:type="dcterms:W3CDTF">2019-11-28T06:43:35Z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